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ekalin.VFMIIT\Downloads\WSR2019\СЕТЕВОЕ И СИСТЕМНОЕ АДМИНИСТРИРОВАНИЕ\на чемпионат\"/>
    </mc:Choice>
  </mc:AlternateContent>
  <bookViews>
    <workbookView xWindow="0" yWindow="0" windowWidth="28800" windowHeight="12330" tabRatio="991"/>
  </bookViews>
  <sheets>
    <sheet name="Лист1" sheetId="1" r:id="rId1"/>
  </sheets>
  <definedNames>
    <definedName name="_xlnm.Print_Area" localSheetId="0">Лист1!$A$1:$J$136</definedName>
  </definedNames>
  <calcPr calcId="162913"/>
</workbook>
</file>

<file path=xl/calcChain.xml><?xml version="1.0" encoding="utf-8"?>
<calcChain xmlns="http://schemas.openxmlformats.org/spreadsheetml/2006/main">
  <c r="F127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A97" i="1"/>
  <c r="C10" i="1"/>
  <c r="F100" i="1" s="1"/>
  <c r="F13" i="1" l="1"/>
  <c r="F33" i="1"/>
  <c r="F70" i="1"/>
  <c r="F18" i="1"/>
  <c r="F25" i="1"/>
  <c r="F34" i="1"/>
  <c r="F46" i="1"/>
  <c r="F59" i="1"/>
  <c r="F71" i="1"/>
  <c r="F87" i="1"/>
  <c r="F40" i="1"/>
  <c r="F54" i="1"/>
  <c r="F63" i="1"/>
  <c r="F79" i="1"/>
  <c r="F24" i="1"/>
  <c r="F43" i="1"/>
  <c r="F83" i="1"/>
  <c r="F21" i="1"/>
  <c r="F28" i="1"/>
  <c r="F39" i="1"/>
  <c r="F53" i="1"/>
  <c r="F62" i="1"/>
  <c r="F78" i="1"/>
  <c r="F95" i="1"/>
  <c r="F20" i="1"/>
  <c r="F23" i="1"/>
  <c r="F27" i="1"/>
  <c r="F32" i="1"/>
  <c r="F38" i="1"/>
  <c r="F42" i="1"/>
  <c r="F52" i="1"/>
  <c r="F56" i="1"/>
  <c r="F61" i="1"/>
  <c r="F67" i="1"/>
  <c r="F77" i="1"/>
  <c r="F86" i="1"/>
  <c r="F94" i="1"/>
  <c r="F84" i="1"/>
  <c r="F90" i="1"/>
  <c r="F19" i="1"/>
  <c r="F22" i="1"/>
  <c r="F26" i="1"/>
  <c r="F31" i="1"/>
  <c r="F37" i="1"/>
  <c r="F41" i="1"/>
  <c r="F47" i="1"/>
  <c r="F55" i="1"/>
  <c r="F60" i="1"/>
  <c r="F66" i="1"/>
  <c r="F76" i="1"/>
  <c r="F80" i="1"/>
  <c r="F85" i="1"/>
  <c r="F91" i="1"/>
</calcChain>
</file>

<file path=xl/sharedStrings.xml><?xml version="1.0" encoding="utf-8"?>
<sst xmlns="http://schemas.openxmlformats.org/spreadsheetml/2006/main" count="678" uniqueCount="274">
  <si>
    <t>ЧЕМПИОНАТ</t>
  </si>
  <si>
    <t>Сроки проведения</t>
  </si>
  <si>
    <t>Место проведения</t>
  </si>
  <si>
    <t>Наименование компетенции</t>
  </si>
  <si>
    <t>Сетевое и системное администрирование (39 - IT Systems Administration)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</si>
  <si>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</si>
  <si>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</si>
  <si>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</si>
  <si>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</si>
  <si>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 (Требуется ввести! Используется формула! Должно быть кратно 3)</t>
  </si>
  <si>
    <t>Количество рабочих мест каждого типа (задания выполняются по островам т.е. три в параллель)</t>
  </si>
  <si>
    <t>НА 1-ГО УЧАСТНИКА (КОНКУРСНАЯ ПЛОЩАДКА)</t>
  </si>
  <si>
    <t>Модуль 1</t>
  </si>
  <si>
    <t>Остров Cisco</t>
  </si>
  <si>
    <t>Оборудование, инструменты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</si>
  <si>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</si>
  <si>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</si>
  <si>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</si>
  <si>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</si>
  <si>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</si>
  <si>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</si>
  <si>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</si>
  <si>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</si>
  <si>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</si>
  <si>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</si>
  <si>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1.1</t>
  </si>
  <si>
    <t>Маршрутизатор Cisco ISR</t>
  </si>
  <si>
    <t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</si>
  <si>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>шт</t>
  </si>
  <si>
    <t>Критично</t>
  </si>
  <si>
    <t>1.2</t>
  </si>
  <si>
    <t>Модуль Serial, совместимый с позицией №1</t>
  </si>
  <si>
    <r>
      <rPr>
        <sz val="10"/>
        <rFont val="Times New Roman"/>
        <family val="1"/>
        <charset val="204"/>
      </rPr>
      <t>Рекомендуется одинаковое наименование.</t>
    </r>
    <r>
      <rPr>
        <sz val="10"/>
        <rFont val="Times New Roman"/>
        <family val="1"/>
        <charset val="204"/>
      </rPr>
      <t>При использовании ISR G2 необходимо применять модули HWIC. На ISR G1 допускается использование WIC-1T Совместим с позицией №1.1</t>
    </r>
  </si>
  <si>
    <t>Модуль WIC-2T для маршрутизаторов Cisco ISR G1</t>
  </si>
  <si>
    <t>1.3</t>
  </si>
  <si>
    <t>Кабель Serial для маршрутизаторов Cisco</t>
  </si>
  <si>
    <t>Пара кабелей "мама"-"папа" Cisco CAB-SS-V35FC + Cisco CAB-SS-V35MT
Или 1 кабель SmartSerial-SmartSerial Совместим с позицией №1.2</t>
  </si>
  <si>
    <t>1.4</t>
  </si>
  <si>
    <t>Коммутатор Cisco Catalyst 2960-24TT-L</t>
  </si>
  <si>
    <t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 не менее 8000
Максимальное количество VLANs, шт не менее 64
Количество портов Ethernet 10/100Base-TX (100 мбит/с), шт не менее 24
Количество uplink-портов (10/100/1000 Base-TX Combo SFP), шт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</si>
  <si>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>1.6</t>
  </si>
  <si>
    <t>Кабель Cisco Console RJ45 to DB9F (CAB-CONSOLE-RJ45=)</t>
  </si>
  <si>
    <t>1.7</t>
  </si>
  <si>
    <t>Ноутбук или ПК в сборе</t>
  </si>
  <si>
    <t>Процессор не ниже Core i3, не менее 4 ГБ ОЗУ. Обязательно наличие проводной сетевой карты (Ethernet), полноформатного HDMI выхода и не менее 2 USB-портов.</t>
  </si>
  <si>
    <t>1.8</t>
  </si>
  <si>
    <t>Мышь</t>
  </si>
  <si>
    <t>USB</t>
  </si>
  <si>
    <t>Высокая</t>
  </si>
  <si>
    <t>1.9</t>
  </si>
  <si>
    <t>Конвертер USB - Com STLab U-224 USB 1.1 A Male - 1*RS-232 (COM) кабель 1,5м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</si>
  <si>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Длина кабеля должна быть не менее 1,5 метра; Например конвертер USB - Com STLab U-224 USB 1.1 A Male - 1*RS-232 (COM) кабель 1,5м</t>
  </si>
  <si>
    <t>Критично, при отсутствии COM-порта</t>
  </si>
  <si>
    <t>1.10</t>
  </si>
  <si>
    <t>Источник бесперебойного питания</t>
  </si>
  <si>
    <t>1500VA, розетки "Евро"</t>
  </si>
  <si>
    <t>1.11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</si>
  <si>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</si>
  <si>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</si>
  <si>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Имеется</t>
  </si>
  <si>
    <t>1.12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</si>
  <si>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</si>
  <si>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</si>
  <si>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Критично при использовании ПК в сборе</t>
  </si>
  <si>
    <t>Средняя</t>
  </si>
  <si>
    <t>Программное обеспечение</t>
  </si>
  <si>
    <t>Кол-во</t>
  </si>
  <si>
    <t>2.1</t>
  </si>
  <si>
    <t>ОС</t>
  </si>
  <si>
    <t>Windows 7, Windows 8, Windows 10 с последним пакетом обновлений. CentOS 7, Ubuntu 17, Debian 9.</t>
  </si>
  <si>
    <t>2.2</t>
  </si>
  <si>
    <t>Офисный пакет</t>
  </si>
  <si>
    <t>MS Office, OpenOffice</t>
  </si>
  <si>
    <t>2.3</t>
  </si>
  <si>
    <t>Браузер</t>
  </si>
  <si>
    <t>Chrome, Mozilla</t>
  </si>
  <si>
    <t>2.4</t>
  </si>
  <si>
    <t>Клиент протоколов удалённого доступа</t>
  </si>
  <si>
    <t>PuTTY</t>
  </si>
  <si>
    <t>Расходные материалы (комплектующие)</t>
  </si>
  <si>
    <t>3.1</t>
  </si>
  <si>
    <t>Патч-корд 1 м</t>
  </si>
  <si>
    <t>Legrand, AMP или Nikomax 1м cat.5e. Фабричного производства, а не самодельные! "Безымянный Китай" строго запрещено, чтобы не портить оборудование.</t>
  </si>
  <si>
    <t>3.2</t>
  </si>
  <si>
    <t>Патч-корд 2 м</t>
  </si>
  <si>
    <t>Legrand, AMP или Nikomax 2м cat.5e. Фабричного производства, а не самодельные! "Безымянный Китай" строго запрещено, чтобы не портить оборудование.</t>
  </si>
  <si>
    <t>3.3</t>
  </si>
  <si>
    <t>Патч-корд кросс</t>
  </si>
  <si>
    <t>Обжать в 568A to 568B для соединения маршрутизаторов</t>
  </si>
  <si>
    <t>Критично при использовании ISR G1 в качестве 1.1</t>
  </si>
  <si>
    <t>3.4</t>
  </si>
  <si>
    <t>Крепежный набор для 19'' оборудования</t>
  </si>
  <si>
    <t>https://shop.nag.ru/catalog/14019.SHkafy-telekommunikatsionnye/14038.Aksessuary/16622.SNR-CN-M6-16</t>
  </si>
  <si>
    <t>уп</t>
  </si>
  <si>
    <t>3.5</t>
  </si>
  <si>
    <t>Блок электрических розеток на 8 гнезд</t>
  </si>
  <si>
    <t>https://shop.nag.ru/catalog/09836.IBP-UPS/07154.Bloki-rozetok/22156.SNR-PDU-08S-W2</t>
  </si>
  <si>
    <t>3.6</t>
  </si>
  <si>
    <t>Бумага для записей</t>
  </si>
  <si>
    <t>40 листов. Использовать только чистые листы A4, блокнот не рекомендуется</t>
  </si>
  <si>
    <t>3.7</t>
  </si>
  <si>
    <t>Ручка</t>
  </si>
  <si>
    <t>Шариковая</t>
  </si>
  <si>
    <t>Мебель</t>
  </si>
  <si>
    <t>4.1</t>
  </si>
  <si>
    <t>Стол деревянный</t>
  </si>
  <si>
    <t>1200*800 мм. Стол должен выдерживать не менее 25кг</t>
  </si>
  <si>
    <t>4.2</t>
  </si>
  <si>
    <t>Стул</t>
  </si>
  <si>
    <t>Типа «Престиж»</t>
  </si>
  <si>
    <t>Модуль 2</t>
  </si>
  <si>
    <t>Остров Windows</t>
  </si>
  <si>
    <t>5.1</t>
  </si>
  <si>
    <r>
      <rPr>
        <b/>
        <sz val="10"/>
        <rFont val="Times New Roman"/>
        <family val="1"/>
        <charset val="204"/>
      </rPr>
      <t>Процессор:</t>
    </r>
    <r>
      <rPr>
        <sz val="10"/>
        <rFont val="Times New Roman"/>
        <family val="1"/>
        <charset val="204"/>
      </rPr>
      <t>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</t>
    </r>
    <r>
      <rPr>
        <b/>
        <sz val="10"/>
        <rFont val="Times New Roman"/>
        <family val="1"/>
        <charset val="204"/>
      </rPr>
      <t>Экран:</t>
    </r>
    <r>
      <rPr>
        <sz val="10"/>
        <rFont val="Times New Roman"/>
        <family val="1"/>
        <charset val="204"/>
      </rPr>
      <t>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</t>
    </r>
    <r>
      <rPr>
        <b/>
        <sz val="10"/>
        <rFont val="Times New Roman"/>
        <family val="1"/>
        <charset val="204"/>
      </rPr>
      <t>Связь:</t>
    </r>
    <r>
      <rPr>
        <sz val="10"/>
        <rFont val="Times New Roman"/>
        <family val="1"/>
        <charset val="204"/>
      </rPr>
      <t>Ноутбук должен поддерживать стандарты беспроводной передачи данных Wi-Fi и Bluetooth.</t>
    </r>
    <r>
      <rPr>
        <b/>
        <sz val="10"/>
        <rFont val="Times New Roman"/>
        <family val="1"/>
        <charset val="1"/>
      </rPr>
      <t>Интерфейсы:</t>
    </r>
    <r>
      <rPr>
        <b/>
        <sz val="10"/>
        <rFont val="Times New Roman"/>
        <family val="1"/>
        <charset val="1"/>
      </rPr>
      <t>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3;</t>
    </r>
  </si>
  <si>
    <t>5.2</t>
  </si>
  <si>
    <t>5.3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</si>
  <si>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5.1</t>
  </si>
  <si>
    <t>5.4</t>
  </si>
  <si>
    <t>5.5</t>
  </si>
  <si>
    <t>6.1</t>
  </si>
  <si>
    <t>Windows 7, Windows 8, Windows 10 с последним пакетом обновлений. CentOS 7, Ubuntu 17 , Debian 9.</t>
  </si>
  <si>
    <t>6.2</t>
  </si>
  <si>
    <t>6.3</t>
  </si>
  <si>
    <t>6.4</t>
  </si>
  <si>
    <t>6.5</t>
  </si>
  <si>
    <t>Клиент ESXi</t>
  </si>
  <si>
    <t>VMware Workstation Pro 12, VMware vSphere Client</t>
  </si>
  <si>
    <t>7.1</t>
  </si>
  <si>
    <t>7.2</t>
  </si>
  <si>
    <t>8.1</t>
  </si>
  <si>
    <t>8.2</t>
  </si>
  <si>
    <t>Модуль 3</t>
  </si>
  <si>
    <t>Остров Linux</t>
  </si>
  <si>
    <t>9.1</t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</si>
  <si>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>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</t>
    </r>
    <r>
      <rPr>
        <b/>
        <sz val="10"/>
        <rFont val="Times New Roman"/>
        <family val="1"/>
        <charset val="1"/>
      </rPr>
      <t>Экран:</t>
    </r>
    <r>
      <rPr>
        <sz val="10"/>
        <rFont val="Times New Roman"/>
        <family val="1"/>
        <charset val="1"/>
      </rPr>
      <t>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</t>
    </r>
    <r>
      <rPr>
        <b/>
        <sz val="10"/>
        <rFont val="Times New Roman"/>
        <family val="1"/>
        <charset val="1"/>
      </rPr>
      <t>Связь:</t>
    </r>
    <r>
      <rPr>
        <sz val="10"/>
        <rFont val="Times New Roman"/>
        <family val="1"/>
        <charset val="1"/>
      </rPr>
      <t>Ноутбук должен поддерживать стандарты беспроводной передачи данных Wi-Fi и Bluetooth.</t>
    </r>
    <r>
      <rPr>
        <sz val="10"/>
        <rFont val="Times New Roman"/>
        <family val="1"/>
        <charset val="1"/>
      </rPr>
      <t>Интерфейсы: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</si>
  <si>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t>9.2</t>
  </si>
  <si>
    <t>9.3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</si>
  <si>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</si>
  <si>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9.4</t>
  </si>
  <si>
    <t>9.5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</si>
  <si>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</si>
  <si>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</si>
  <si>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</si>
  <si>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</si>
  <si>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</si>
  <si>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</si>
  <si>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</si>
  <si>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</si>
  <si>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</si>
  <si>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Кол-во на 3 участников</t>
  </si>
  <si>
    <t>13.1</t>
  </si>
  <si>
    <t>Сервер</t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</si>
  <si>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>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</t>
    </r>
    <r>
      <rPr>
        <sz val="10"/>
        <rFont val="Times New Roman"/>
        <family val="1"/>
        <charset val="204"/>
      </rPr>
      <t>Оперативная память:</t>
    </r>
    <r>
      <rPr>
        <b/>
        <sz val="10"/>
        <rFont val="Times New Roman"/>
        <family val="1"/>
        <charset val="1"/>
      </rPr>
      <t>- Количество модулей: не менее 4 штук;
- Стандарт: не ниже DDR3;
- Общий объем установленной ОЗУ в сервере: не менее 16 Гбайт;</t>
    </r>
    <r>
      <rPr>
        <sz val="10"/>
        <rFont val="Times New Roman"/>
        <family val="1"/>
        <charset val="1"/>
      </rPr>
      <t>Рекомендуется 48 Гбайт и более.</t>
    </r>
    <r>
      <rPr>
        <b/>
        <sz val="10"/>
        <rFont val="Times New Roman"/>
        <family val="1"/>
        <charset val="1"/>
      </rPr>
      <t>Твердотельный накопитель:</t>
    </r>
    <r>
      <rPr>
        <sz val="10"/>
        <rFont val="Times New Roman"/>
        <family val="1"/>
        <charset val="1"/>
      </rPr>
      <t>- Количество дисков: не менее 1 (одной) штуки;
- Интерфейс: SATA 6 Гб/сек;
- Объем каждого диска: не менее 240 ГБайт 
- Скорость записи: не менее 400 Мб/сек;
- Скорость чтения: не менее 500 Мб/сек;</t>
    </r>
    <r>
      <rPr>
        <sz val="10"/>
        <rFont val="Times New Roman"/>
        <family val="1"/>
        <charset val="1"/>
      </rPr>
      <t>Сетевая карта: 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100Мбит\с</t>
    </r>
  </si>
  <si>
    <t>13.2</t>
  </si>
  <si>
    <t>Среда виртуализации</t>
  </si>
  <si>
    <t>VMware vSphere Hypervisor ESXi 6.0 совместимо с п. 13.1 (триал версия)</t>
  </si>
  <si>
    <t>13.3</t>
  </si>
  <si>
    <t>Маршрутизатор Cisco ISR G1</t>
  </si>
  <si>
    <t>Резерв. Такой же, как для "Острова Cisco"</t>
  </si>
  <si>
    <t>13.4</t>
  </si>
  <si>
    <t>13.5</t>
  </si>
  <si>
    <t>13.6</t>
  </si>
  <si>
    <t>13.7</t>
  </si>
  <si>
    <t>Резерв. Такой же, как на всех островах</t>
  </si>
  <si>
    <t>13.9</t>
  </si>
  <si>
    <t>13.10</t>
  </si>
  <si>
    <t>Источник бесперебойного питания на 6 розеток</t>
  </si>
  <si>
    <t>13.12</t>
  </si>
  <si>
    <t>13.13</t>
  </si>
  <si>
    <t>Беспроводный маршрутизатор (если отсутсвует штатный запаролленный WiFi в организации)</t>
  </si>
  <si>
    <t>Не менее 4 портов 1000Мбит\с, с поддержкой  802.11b/g/n/ac. Например, http://www.nix.ru/autocatalog/wireless_tp_link/TP-LINK-Archer-C7-Wireless-Dual-Band-Gigabit-Router-4UTP-10-100-1000Mbps-1WAN-80211b-g-n-ac-2xUSB-1300Mbps_168825.html</t>
  </si>
  <si>
    <t>13.14</t>
  </si>
  <si>
    <t>Портативный сервер для организации таймера</t>
  </si>
  <si>
    <t>Rasperry Pi (или любой ПК) с необходимым ПО для организации таймера 
Клавиатура, мышь (USB)</t>
  </si>
  <si>
    <t>13.15</t>
  </si>
  <si>
    <t>Коммутатор Cisco Catalyst 2960</t>
  </si>
  <si>
    <t>В ядро сети. Не менее 24 портов 1000Мбит\с на усмотрение организаторов</t>
  </si>
  <si>
    <t>13.16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</si>
  <si>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</si>
  <si>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</si>
  <si>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13.18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</si>
  <si>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</si>
  <si>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</si>
  <si>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13.19</t>
  </si>
  <si>
    <t>Мультиметр</t>
  </si>
  <si>
    <t>Например,
https://www.chipdip.ru/product/dt-103</t>
  </si>
  <si>
    <t>13.20</t>
  </si>
  <si>
    <t>Кабельный тестер</t>
  </si>
  <si>
    <t>Или подобный, способный указать на плохое качество кабеля и поддерживаемую скорость. Не китайская «прозвонка». Например, http://ru.flukenetworks.com/datacom-cabling/copper-testing/MicroScanner-Cable-Verifier</t>
  </si>
  <si>
    <t>13.21</t>
  </si>
  <si>
    <t>Отвертки</t>
  </si>
  <si>
    <t>Крестовые, шлицевые</t>
  </si>
  <si>
    <t>13.23</t>
  </si>
  <si>
    <t>Упаковка бумаги A4</t>
  </si>
  <si>
    <t>500 листов</t>
  </si>
  <si>
    <t>13.24</t>
  </si>
  <si>
    <t>Цветной принтер формата А4</t>
  </si>
  <si>
    <t>Убедиться, что картриджа хватит на минимум 1000 страниц</t>
  </si>
  <si>
    <t>13.26</t>
  </si>
  <si>
    <t>Помойные ведра</t>
  </si>
  <si>
    <t>2 больших (50л), 4 маленьких (15л)</t>
  </si>
  <si>
    <t>13.27</t>
  </si>
  <si>
    <t>Огнетушитель</t>
  </si>
  <si>
    <t>согласно ТБ площадки</t>
  </si>
  <si>
    <t>13.28</t>
  </si>
  <si>
    <t>Аптечка</t>
  </si>
  <si>
    <t>ПК в сборе (маршрутизатор для острова Cisco)</t>
  </si>
  <si>
    <t>требования не указаны</t>
  </si>
  <si>
    <t>Коммутатор для инфраструктуры</t>
  </si>
  <si>
    <t>Cisco Catalyst 3750</t>
  </si>
  <si>
    <t>"Тулбокс"  Рекомендуемый инструмент, который может привезти с собой участник.</t>
  </si>
  <si>
    <t>14.1</t>
  </si>
  <si>
    <t>Комплект клавиатура и манипулятор Microsoft Wired Desktop 600 Black USB или эквивалент</t>
  </si>
  <si>
    <t>Совместим с постовляемым оборудованием. Только проводной комплект.</t>
  </si>
  <si>
    <t>ДОПОЛНИТЕЛЬНЫЕ ТРЕБОВАНИЯ/КОММЕНТАРИИ К ЗАСТРОЙКЕ ПЛОЩАДКИ</t>
  </si>
  <si>
    <t>15.1</t>
  </si>
  <si>
    <t>Электричество на 1 пост для участника</t>
  </si>
  <si>
    <t>220 V 2 КВт</t>
  </si>
  <si>
    <t>соответствует</t>
  </si>
  <si>
    <t>15.2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</si>
  <si>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</si>
  <si>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</si>
  <si>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Напольный и настенные кабель каналы</t>
  </si>
  <si>
    <t>15.3</t>
  </si>
  <si>
    <t>Заземление</t>
  </si>
  <si>
    <t>Обязательно. Зануление НЕДОПУСТИМО!</t>
  </si>
  <si>
    <t>15.4</t>
  </si>
  <si>
    <t>Освещение</t>
  </si>
  <si>
    <t>300-500 лк(1лм/м.кв) - 1 рабочее место, место брифинга и комната экспертов = по 6 рабочих мест</t>
  </si>
  <si>
    <t>15.5</t>
  </si>
  <si>
    <t>Электрика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</si>
  <si>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</si>
  <si>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15.6</t>
  </si>
  <si>
    <t>Интернет</t>
  </si>
  <si>
    <t>Проводной независимый интернет канал минимум 50 Мбит/с</t>
  </si>
  <si>
    <t>Открытый чемпионат 2019</t>
  </si>
  <si>
    <t>28.05.2019 — 31.05.2019</t>
  </si>
  <si>
    <t>филиал РГУПС в г.Воронеж</t>
  </si>
  <si>
    <t>Чекалин С.С.</t>
  </si>
  <si>
    <t>Маршрутизатор Cisco 2801</t>
  </si>
  <si>
    <t>Модуль Serial WIC-1T</t>
  </si>
  <si>
    <t>ПК в сборе Core i5, 8 ГБ ОЗУ. HDMI выход</t>
  </si>
  <si>
    <t>Мышь USB</t>
  </si>
  <si>
    <t>Источник бесперебойного питания 1500VA</t>
  </si>
  <si>
    <t>Монитор 22"</t>
  </si>
  <si>
    <t>Монитор 23"</t>
  </si>
  <si>
    <t>ОС Windows 7</t>
  </si>
  <si>
    <t>MS Office 2013</t>
  </si>
  <si>
    <t>Браузер Mozilla</t>
  </si>
  <si>
    <t>Патч-корд 1 м Legrand</t>
  </si>
  <si>
    <t>Патч-корд 2 м Legrand</t>
  </si>
  <si>
    <t>Бумага для записей A4</t>
  </si>
  <si>
    <t>Ручка шариковая</t>
  </si>
  <si>
    <t>Стол деревянный 1200*800</t>
  </si>
  <si>
    <t>Кресло «Престиж»</t>
  </si>
  <si>
    <t>Патч-корд кросс 1 м</t>
  </si>
  <si>
    <t>ПК в сборе Core i5, 8 ГБ ОЗУ, SSD 250ГБ, HDMI выход</t>
  </si>
  <si>
    <t>Windows 7</t>
  </si>
  <si>
    <t>Mozilla</t>
  </si>
  <si>
    <t>VMware Workstation Pro 12</t>
  </si>
  <si>
    <t>ПК в сборе Core  i5, 8 ГБ ОЗУ, SSD 250ГБ, 1HDMI, 1 VGA, 6 USB 2.0, 3 RJ-45 (Gigabit Ethernet)</t>
  </si>
  <si>
    <t>Сервер Core i5, 16 ГБ ОЗУ, SSD 240ГБ, HDMI выход</t>
  </si>
  <si>
    <t xml:space="preserve">VMware vSphere Hypervisor ESXi 6.0 </t>
  </si>
  <si>
    <t>Модуль WIC-2T</t>
  </si>
  <si>
    <t>ПК с программным обеспечение для организации таймера</t>
  </si>
  <si>
    <t>ПК в сборе Core  i5, 8 ГБ ОЗУ, SSD 250ГБ, 1HDMI, 1 VGA, 6 USB 2.0</t>
  </si>
  <si>
    <t>Отвертки крестовые, шлицевые</t>
  </si>
  <si>
    <t>Упаковка бумаги A4 500 листов</t>
  </si>
  <si>
    <t>Проводной независимый интренет канал 50 Мбит/с</t>
  </si>
  <si>
    <t>D-Link DAP-1360</t>
  </si>
  <si>
    <t>-</t>
  </si>
  <si>
    <t>требуется от WSR</t>
  </si>
  <si>
    <t>Модель: Cisco 1841 и старше
Поддержка операционной системы IOS 15.1 и выше
Compact Flash не менее 64 МБ
ОЗУ не менее 256 МБ
Рекомендуемые модели:
Cisco 1921
Cisco 1941
Cisco 2901
Cisco 2911
Cisco 1841
Cisco 2801
Cisco 2811
Совместимость других моделей линейки ISR G1/G2 необходимо проверять</t>
  </si>
  <si>
    <t>Операционная система IOS Lan Base версии 15.0 или выше
Возможные замены: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
Cisco Catalyst 2960G-24TC-L
Cisco Catalyst 2960G-48TC-L
Cisco Catalyst 2960S-48TS-L
Cisco Catalyst 2960S-24TS-L
Cisco Catalyst 2960S-48TD-L
Cisco Catalyst 2960S-24TD-L
В случае замены, все коммутаторы должны быть строго одной модели, не менее 24 портов FastEthernet или GigabitEthernet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</si>
</sst>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12" x14ac:knownFonts="1">
    <font>
      <sz val="11"/>
      <color rgb="FF000000"/>
      <name val="Calibri"/>
      <family val="2"/>
      <charset val="1"/>
    </font>
    <font>
      <b/>
      <sz val="10"/>
      <color rgb="FF00B05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B2B2B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80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1" xfId="1" applyFont="1" applyBorder="1" applyAlignment="1" applyProtection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C3D69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6"/>
  <sheetViews>
    <sheetView tabSelected="1" topLeftCell="B1" zoomScale="95" zoomScaleNormal="95" workbookViewId="0">
      <selection activeCell="B1" sqref="A1:J136"/>
    </sheetView>
  </sheetViews>
  <sheetFormatPr defaultRowHeight="15" x14ac:dyDescent="0.25"/>
  <cols>
    <col min="1" max="1" width="5.140625" style="1"/>
    <col min="2" max="2" width="45.28515625" style="2"/>
    <col min="3" max="3" width="48.42578125" style="2"/>
    <col min="4" max="4" width="9.7109375" style="2"/>
    <col min="5" max="5" width="10.5703125" style="2"/>
    <col min="6" max="6" width="13.28515625" style="1"/>
    <col min="7" max="7" width="12.5703125" style="2"/>
    <col min="8" max="8" width="39.7109375" style="2"/>
    <col min="9" max="9" width="12.5703125" style="2"/>
    <col min="10" max="10" width="35" style="2"/>
    <col min="11" max="11" width="10.7109375"/>
    <col min="12" max="1023" width="8.42578125" style="2"/>
    <col min="1024" max="1025" width="8.42578125"/>
  </cols>
  <sheetData>
    <row r="1" spans="1:1023" x14ac:dyDescent="0.25">
      <c r="A1"/>
      <c r="B1" s="3" t="s">
        <v>0</v>
      </c>
      <c r="C1" s="4" t="s">
        <v>235</v>
      </c>
      <c r="D1"/>
      <c r="E1"/>
      <c r="F1"/>
      <c r="G1"/>
      <c r="H1"/>
      <c r="I1"/>
      <c r="J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x14ac:dyDescent="0.25">
      <c r="A2"/>
      <c r="B2" s="5" t="s">
        <v>1</v>
      </c>
      <c r="C2" s="4" t="s">
        <v>236</v>
      </c>
      <c r="D2"/>
      <c r="E2"/>
      <c r="F2"/>
      <c r="G2"/>
      <c r="H2"/>
      <c r="I2"/>
      <c r="J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x14ac:dyDescent="0.25">
      <c r="A3"/>
      <c r="B3" s="5" t="s">
        <v>2</v>
      </c>
      <c r="C3" s="4" t="s">
        <v>237</v>
      </c>
      <c r="D3"/>
      <c r="E3"/>
      <c r="F3"/>
      <c r="G3"/>
      <c r="H3"/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5.5" x14ac:dyDescent="0.25">
      <c r="A4"/>
      <c r="B4" s="6" t="s">
        <v>3</v>
      </c>
      <c r="C4" s="7" t="s">
        <v>4</v>
      </c>
      <c r="D4"/>
      <c r="E4"/>
      <c r="F4"/>
      <c r="G4"/>
      <c r="H4"/>
      <c r="I4"/>
      <c r="J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x14ac:dyDescent="0.25">
      <c r="A5"/>
      <c r="B5" s="6" t="s">
        <v>5</v>
      </c>
      <c r="C5" s="4" t="s">
        <v>271</v>
      </c>
      <c r="D5"/>
      <c r="E5"/>
      <c r="F5"/>
      <c r="G5"/>
      <c r="H5"/>
      <c r="I5"/>
      <c r="J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x14ac:dyDescent="0.25">
      <c r="A6"/>
      <c r="B6" s="6" t="s">
        <v>6</v>
      </c>
      <c r="C6" s="4" t="s">
        <v>270</v>
      </c>
      <c r="D6"/>
      <c r="E6"/>
      <c r="F6"/>
      <c r="G6"/>
      <c r="H6"/>
      <c r="I6"/>
      <c r="J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x14ac:dyDescent="0.25">
      <c r="A7"/>
      <c r="B7" s="6" t="s">
        <v>7</v>
      </c>
      <c r="C7" s="4" t="s">
        <v>238</v>
      </c>
      <c r="D7"/>
      <c r="E7"/>
      <c r="F7"/>
      <c r="G7"/>
      <c r="H7"/>
      <c r="I7"/>
      <c r="J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x14ac:dyDescent="0.25">
      <c r="A8"/>
      <c r="B8" s="6" t="s">
        <v>8</v>
      </c>
      <c r="C8" s="4" t="s">
        <v>270</v>
      </c>
      <c r="D8"/>
      <c r="E8"/>
      <c r="F8"/>
      <c r="G8"/>
      <c r="H8"/>
      <c r="I8"/>
      <c r="J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5.5" x14ac:dyDescent="0.25">
      <c r="A9"/>
      <c r="B9" s="6" t="s">
        <v>9</v>
      </c>
      <c r="C9" s="8">
        <v>6</v>
      </c>
      <c r="D9"/>
      <c r="E9"/>
      <c r="F9"/>
      <c r="G9"/>
      <c r="H9"/>
      <c r="I9"/>
      <c r="J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5.5" x14ac:dyDescent="0.25">
      <c r="A10"/>
      <c r="B10" s="5" t="s">
        <v>10</v>
      </c>
      <c r="C10" s="9">
        <f>C9/3</f>
        <v>2</v>
      </c>
      <c r="D10"/>
      <c r="E10"/>
      <c r="F10"/>
      <c r="G10"/>
      <c r="H10"/>
      <c r="I10"/>
      <c r="J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x14ac:dyDescent="0.25">
      <c r="A11"/>
      <c r="B11"/>
      <c r="C11"/>
      <c r="D11"/>
      <c r="E11"/>
      <c r="F11"/>
      <c r="G11"/>
      <c r="H11"/>
      <c r="I11"/>
      <c r="J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x14ac:dyDescent="0.25">
      <c r="A12" s="10"/>
      <c r="B12" s="11"/>
      <c r="C12" s="12"/>
      <c r="D12" s="12"/>
      <c r="E12" s="12"/>
      <c r="F12" s="10"/>
      <c r="G12" s="12"/>
      <c r="H12" s="12"/>
      <c r="I12" s="12"/>
      <c r="J12" s="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2.75" customHeight="1" x14ac:dyDescent="0.25">
      <c r="A13" s="70" t="s">
        <v>11</v>
      </c>
      <c r="B13" s="70"/>
      <c r="C13" s="70"/>
      <c r="D13" s="70"/>
      <c r="E13" s="70"/>
      <c r="F13" s="70" t="str">
        <f>"Рабочих мест по каждому модулю "&amp;C10&amp;", Количество конкурсантов "&amp;C9</f>
        <v>Рабочих мест по каждому модулю 2, Количество конкурсантов 6</v>
      </c>
      <c r="G13" s="70"/>
      <c r="H13" s="70"/>
      <c r="I13" s="70"/>
      <c r="J13" s="7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12.75" customHeight="1" x14ac:dyDescent="0.25">
      <c r="A14" s="77" t="s">
        <v>12</v>
      </c>
      <c r="B14" s="77"/>
      <c r="C14" s="77"/>
      <c r="D14" s="77"/>
      <c r="E14" s="77"/>
      <c r="F14" s="77"/>
      <c r="G14" s="77"/>
      <c r="H14" s="77"/>
      <c r="I14" s="77"/>
      <c r="J14" s="7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12.75" customHeight="1" x14ac:dyDescent="0.25">
      <c r="A15" s="75" t="s">
        <v>13</v>
      </c>
      <c r="B15" s="75"/>
      <c r="C15" s="75"/>
      <c r="D15" s="75"/>
      <c r="E15" s="75"/>
      <c r="F15" s="75"/>
      <c r="G15" s="75"/>
      <c r="H15" s="75"/>
      <c r="I15" s="75"/>
      <c r="J15" s="7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13.15" customHeight="1" x14ac:dyDescent="0.25">
      <c r="A16" s="74" t="s">
        <v>14</v>
      </c>
      <c r="B16" s="74"/>
      <c r="C16" s="74"/>
      <c r="D16" s="74"/>
      <c r="E16" s="74"/>
      <c r="F16" s="74"/>
      <c r="G16" s="74"/>
      <c r="H16" s="74"/>
      <c r="I16" s="74"/>
      <c r="J16" s="7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s="16" customFormat="1" ht="51" x14ac:dyDescent="0.25">
      <c r="A17" s="13" t="s">
        <v>15</v>
      </c>
      <c r="B17" s="14" t="s">
        <v>16</v>
      </c>
      <c r="C17" s="13" t="s">
        <v>17</v>
      </c>
      <c r="D17" s="13" t="s">
        <v>18</v>
      </c>
      <c r="E17" s="13" t="s">
        <v>19</v>
      </c>
      <c r="F17" s="13" t="s">
        <v>20</v>
      </c>
      <c r="G17" s="13" t="s">
        <v>21</v>
      </c>
      <c r="H17" s="15" t="s">
        <v>22</v>
      </c>
      <c r="I17" s="15" t="s">
        <v>23</v>
      </c>
      <c r="J17" s="13" t="s">
        <v>24</v>
      </c>
      <c r="K17"/>
      <c r="AMJ17"/>
    </row>
    <row r="18" spans="1:1024" ht="409.5" x14ac:dyDescent="0.25">
      <c r="A18" s="17" t="s">
        <v>25</v>
      </c>
      <c r="B18" s="5" t="s">
        <v>26</v>
      </c>
      <c r="C18" s="5" t="s">
        <v>27</v>
      </c>
      <c r="D18" s="18" t="s">
        <v>28</v>
      </c>
      <c r="E18" s="18">
        <v>3</v>
      </c>
      <c r="F18" s="19">
        <f t="shared" ref="F18:F28" si="0">E18*$C$10</f>
        <v>6</v>
      </c>
      <c r="G18" s="20" t="s">
        <v>29</v>
      </c>
      <c r="H18" s="51" t="s">
        <v>239</v>
      </c>
      <c r="I18" s="51">
        <v>6</v>
      </c>
      <c r="J18" s="22" t="s">
        <v>272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4" ht="51" x14ac:dyDescent="0.25">
      <c r="A19" s="17" t="s">
        <v>30</v>
      </c>
      <c r="B19" s="5" t="s">
        <v>31</v>
      </c>
      <c r="C19" s="23" t="s">
        <v>32</v>
      </c>
      <c r="D19" s="18" t="s">
        <v>28</v>
      </c>
      <c r="E19" s="18">
        <v>2</v>
      </c>
      <c r="F19" s="19">
        <f t="shared" si="0"/>
        <v>4</v>
      </c>
      <c r="G19" s="20" t="s">
        <v>29</v>
      </c>
      <c r="H19" s="51" t="s">
        <v>240</v>
      </c>
      <c r="I19" s="51">
        <v>4</v>
      </c>
      <c r="J19" s="6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4" ht="51" x14ac:dyDescent="0.25">
      <c r="A20" s="18" t="s">
        <v>34</v>
      </c>
      <c r="B20" s="5" t="s">
        <v>35</v>
      </c>
      <c r="C20" s="24" t="s">
        <v>36</v>
      </c>
      <c r="D20" s="18" t="s">
        <v>28</v>
      </c>
      <c r="E20" s="18">
        <v>1</v>
      </c>
      <c r="F20" s="19">
        <f t="shared" si="0"/>
        <v>2</v>
      </c>
      <c r="G20" s="20" t="s">
        <v>29</v>
      </c>
      <c r="H20" s="51" t="s">
        <v>35</v>
      </c>
      <c r="I20" s="51">
        <v>2</v>
      </c>
      <c r="J20" s="6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4" ht="409.5" x14ac:dyDescent="0.25">
      <c r="A21" s="17" t="s">
        <v>37</v>
      </c>
      <c r="B21" s="5" t="s">
        <v>38</v>
      </c>
      <c r="C21" s="5" t="s">
        <v>39</v>
      </c>
      <c r="D21" s="18" t="s">
        <v>28</v>
      </c>
      <c r="E21" s="18">
        <v>3</v>
      </c>
      <c r="F21" s="19">
        <f t="shared" si="0"/>
        <v>6</v>
      </c>
      <c r="G21" s="20" t="s">
        <v>29</v>
      </c>
      <c r="H21" s="51" t="s">
        <v>38</v>
      </c>
      <c r="I21" s="51">
        <v>6</v>
      </c>
      <c r="J21" s="22" t="s">
        <v>273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4" ht="25.5" x14ac:dyDescent="0.25">
      <c r="A22" s="18" t="s">
        <v>40</v>
      </c>
      <c r="B22" s="5" t="s">
        <v>41</v>
      </c>
      <c r="C22" s="5"/>
      <c r="D22" s="18" t="s">
        <v>28</v>
      </c>
      <c r="E22" s="18">
        <v>1</v>
      </c>
      <c r="F22" s="19">
        <f t="shared" si="0"/>
        <v>2</v>
      </c>
      <c r="G22" s="20" t="s">
        <v>29</v>
      </c>
      <c r="H22" s="52" t="s">
        <v>41</v>
      </c>
      <c r="I22" s="52">
        <v>2</v>
      </c>
      <c r="J22" s="2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4" ht="120.75" customHeight="1" x14ac:dyDescent="0.25">
      <c r="A23" s="17" t="s">
        <v>42</v>
      </c>
      <c r="B23" s="5" t="s">
        <v>43</v>
      </c>
      <c r="C23" s="5" t="s">
        <v>44</v>
      </c>
      <c r="D23" s="18" t="s">
        <v>28</v>
      </c>
      <c r="E23" s="18">
        <v>1</v>
      </c>
      <c r="F23" s="19">
        <f t="shared" si="0"/>
        <v>2</v>
      </c>
      <c r="G23" s="20" t="s">
        <v>29</v>
      </c>
      <c r="H23" s="52" t="s">
        <v>241</v>
      </c>
      <c r="I23" s="52">
        <v>2</v>
      </c>
      <c r="J23" s="2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4" x14ac:dyDescent="0.25">
      <c r="A24" s="17" t="s">
        <v>45</v>
      </c>
      <c r="B24" s="5" t="s">
        <v>46</v>
      </c>
      <c r="C24" s="5" t="s">
        <v>47</v>
      </c>
      <c r="D24" s="18" t="s">
        <v>28</v>
      </c>
      <c r="E24" s="18">
        <v>1</v>
      </c>
      <c r="F24" s="19">
        <f t="shared" si="0"/>
        <v>2</v>
      </c>
      <c r="G24" s="20" t="s">
        <v>48</v>
      </c>
      <c r="H24" s="53" t="s">
        <v>242</v>
      </c>
      <c r="I24" s="53">
        <v>2</v>
      </c>
      <c r="J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4" ht="89.25" x14ac:dyDescent="0.25">
      <c r="A25" s="18" t="s">
        <v>49</v>
      </c>
      <c r="B25" s="5" t="s">
        <v>50</v>
      </c>
      <c r="C25" s="24" t="s">
        <v>51</v>
      </c>
      <c r="D25" s="18" t="s">
        <v>28</v>
      </c>
      <c r="E25" s="18">
        <v>1</v>
      </c>
      <c r="F25" s="19">
        <f t="shared" si="0"/>
        <v>2</v>
      </c>
      <c r="G25" s="20" t="s">
        <v>52</v>
      </c>
      <c r="H25" s="53" t="s">
        <v>50</v>
      </c>
      <c r="I25" s="53">
        <v>2</v>
      </c>
      <c r="J25" s="2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4" x14ac:dyDescent="0.25">
      <c r="A26" s="17" t="s">
        <v>53</v>
      </c>
      <c r="B26" s="5" t="s">
        <v>54</v>
      </c>
      <c r="C26" s="5" t="s">
        <v>55</v>
      </c>
      <c r="D26" s="18" t="s">
        <v>28</v>
      </c>
      <c r="E26" s="18">
        <v>1</v>
      </c>
      <c r="F26" s="19">
        <f t="shared" si="0"/>
        <v>2</v>
      </c>
      <c r="G26" s="20" t="s">
        <v>48</v>
      </c>
      <c r="H26" s="53" t="s">
        <v>243</v>
      </c>
      <c r="I26" s="53">
        <v>2</v>
      </c>
      <c r="J26" s="2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4" s="26" customFormat="1" ht="51" x14ac:dyDescent="0.25">
      <c r="A27" s="17" t="s">
        <v>56</v>
      </c>
      <c r="B27" s="5" t="s">
        <v>57</v>
      </c>
      <c r="C27" s="5" t="s">
        <v>58</v>
      </c>
      <c r="D27" s="25" t="s">
        <v>28</v>
      </c>
      <c r="E27" s="18">
        <v>2</v>
      </c>
      <c r="F27" s="19">
        <f t="shared" si="0"/>
        <v>4</v>
      </c>
      <c r="G27" s="20" t="s">
        <v>29</v>
      </c>
      <c r="H27" s="53" t="s">
        <v>57</v>
      </c>
      <c r="I27" s="53">
        <v>4</v>
      </c>
      <c r="J27" s="21"/>
    </row>
    <row r="28" spans="1:1024" ht="38.25" x14ac:dyDescent="0.25">
      <c r="A28" s="18" t="s">
        <v>60</v>
      </c>
      <c r="B28" s="5" t="s">
        <v>61</v>
      </c>
      <c r="C28" s="5" t="s">
        <v>62</v>
      </c>
      <c r="D28" s="18" t="s">
        <v>28</v>
      </c>
      <c r="E28" s="18">
        <v>1</v>
      </c>
      <c r="F28" s="19">
        <f t="shared" si="0"/>
        <v>2</v>
      </c>
      <c r="G28" s="20" t="s">
        <v>63</v>
      </c>
      <c r="H28" s="53" t="s">
        <v>245</v>
      </c>
      <c r="I28" s="53">
        <v>2</v>
      </c>
      <c r="J28" s="2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4" ht="13.9" customHeight="1" x14ac:dyDescent="0.25">
      <c r="A29" s="74" t="s">
        <v>65</v>
      </c>
      <c r="B29" s="74"/>
      <c r="C29" s="74"/>
      <c r="D29" s="74"/>
      <c r="E29" s="74"/>
      <c r="F29" s="74"/>
      <c r="G29" s="74"/>
      <c r="H29" s="74"/>
      <c r="I29" s="74"/>
      <c r="J29" s="7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4" ht="51" x14ac:dyDescent="0.25">
      <c r="A30" s="28" t="s">
        <v>15</v>
      </c>
      <c r="B30" s="29" t="s">
        <v>16</v>
      </c>
      <c r="C30" s="28" t="s">
        <v>17</v>
      </c>
      <c r="D30" s="28" t="s">
        <v>18</v>
      </c>
      <c r="E30" s="28" t="s">
        <v>66</v>
      </c>
      <c r="F30" s="28" t="s">
        <v>66</v>
      </c>
      <c r="G30" s="13" t="s">
        <v>21</v>
      </c>
      <c r="H30" s="15" t="s">
        <v>22</v>
      </c>
      <c r="I30" s="15" t="s">
        <v>23</v>
      </c>
      <c r="J30" s="13" t="s">
        <v>24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4" ht="25.5" x14ac:dyDescent="0.25">
      <c r="A31" s="25" t="s">
        <v>67</v>
      </c>
      <c r="B31" s="27" t="s">
        <v>68</v>
      </c>
      <c r="C31" s="6" t="s">
        <v>69</v>
      </c>
      <c r="D31" s="25" t="s">
        <v>28</v>
      </c>
      <c r="E31" s="25">
        <v>1</v>
      </c>
      <c r="F31" s="19">
        <f>E31*$C$10</f>
        <v>2</v>
      </c>
      <c r="G31" s="20" t="s">
        <v>29</v>
      </c>
      <c r="H31" s="54" t="s">
        <v>246</v>
      </c>
      <c r="I31" s="54">
        <v>2</v>
      </c>
      <c r="J31" s="2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4" x14ac:dyDescent="0.25">
      <c r="A32" s="25" t="s">
        <v>70</v>
      </c>
      <c r="B32" s="27" t="s">
        <v>71</v>
      </c>
      <c r="C32" s="27" t="s">
        <v>72</v>
      </c>
      <c r="D32" s="25" t="s">
        <v>28</v>
      </c>
      <c r="E32" s="25">
        <v>1</v>
      </c>
      <c r="F32" s="19">
        <f>E32*$C$10</f>
        <v>2</v>
      </c>
      <c r="G32" s="20" t="s">
        <v>29</v>
      </c>
      <c r="H32" s="54" t="s">
        <v>247</v>
      </c>
      <c r="I32" s="54">
        <v>2</v>
      </c>
      <c r="J32" s="2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4" x14ac:dyDescent="0.25">
      <c r="A33" s="25" t="s">
        <v>73</v>
      </c>
      <c r="B33" s="27" t="s">
        <v>74</v>
      </c>
      <c r="C33" s="27" t="s">
        <v>75</v>
      </c>
      <c r="D33" s="25" t="s">
        <v>28</v>
      </c>
      <c r="E33" s="25">
        <v>1</v>
      </c>
      <c r="F33" s="19">
        <f>E33*$C$10</f>
        <v>2</v>
      </c>
      <c r="G33" s="20" t="s">
        <v>29</v>
      </c>
      <c r="H33" s="54" t="s">
        <v>248</v>
      </c>
      <c r="I33" s="54">
        <v>2</v>
      </c>
      <c r="J33" s="2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4" x14ac:dyDescent="0.25">
      <c r="A34" s="25" t="s">
        <v>76</v>
      </c>
      <c r="B34" s="27" t="s">
        <v>77</v>
      </c>
      <c r="C34" s="27" t="s">
        <v>78</v>
      </c>
      <c r="D34" s="25" t="s">
        <v>28</v>
      </c>
      <c r="E34" s="25">
        <v>1</v>
      </c>
      <c r="F34" s="19">
        <f>E34*$C$10</f>
        <v>2</v>
      </c>
      <c r="G34" s="20" t="s">
        <v>29</v>
      </c>
      <c r="H34" s="54" t="s">
        <v>78</v>
      </c>
      <c r="I34" s="54">
        <v>2</v>
      </c>
      <c r="J34" s="2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4" ht="13.9" customHeight="1" x14ac:dyDescent="0.25">
      <c r="A35" s="74" t="s">
        <v>79</v>
      </c>
      <c r="B35" s="74"/>
      <c r="C35" s="74"/>
      <c r="D35" s="74"/>
      <c r="E35" s="74"/>
      <c r="F35" s="74"/>
      <c r="G35" s="74"/>
      <c r="H35" s="74"/>
      <c r="I35" s="74"/>
      <c r="J35" s="7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4" s="16" customFormat="1" ht="51" x14ac:dyDescent="0.25">
      <c r="A36" s="28" t="s">
        <v>15</v>
      </c>
      <c r="B36" s="29" t="s">
        <v>16</v>
      </c>
      <c r="C36" s="28" t="s">
        <v>17</v>
      </c>
      <c r="D36" s="28" t="s">
        <v>18</v>
      </c>
      <c r="E36" s="28" t="s">
        <v>66</v>
      </c>
      <c r="F36" s="28" t="s">
        <v>66</v>
      </c>
      <c r="G36" s="13" t="s">
        <v>21</v>
      </c>
      <c r="H36" s="15" t="s">
        <v>22</v>
      </c>
      <c r="I36" s="15" t="s">
        <v>23</v>
      </c>
      <c r="J36" s="13" t="s">
        <v>24</v>
      </c>
      <c r="K36"/>
      <c r="AMJ36"/>
    </row>
    <row r="37" spans="1:1024" ht="38.25" x14ac:dyDescent="0.25">
      <c r="A37" s="25" t="s">
        <v>80</v>
      </c>
      <c r="B37" s="27" t="s">
        <v>81</v>
      </c>
      <c r="C37" s="27" t="s">
        <v>82</v>
      </c>
      <c r="D37" s="25" t="s">
        <v>28</v>
      </c>
      <c r="E37" s="25">
        <v>10</v>
      </c>
      <c r="F37" s="19">
        <f t="shared" ref="F37:F43" si="1">E37*$C$10</f>
        <v>20</v>
      </c>
      <c r="G37" s="20" t="s">
        <v>29</v>
      </c>
      <c r="H37" s="55" t="s">
        <v>249</v>
      </c>
      <c r="I37" s="55">
        <v>20</v>
      </c>
      <c r="J37" s="2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4" s="30" customFormat="1" ht="38.25" x14ac:dyDescent="0.25">
      <c r="A38" s="25" t="s">
        <v>83</v>
      </c>
      <c r="B38" s="27" t="s">
        <v>84</v>
      </c>
      <c r="C38" s="27" t="s">
        <v>85</v>
      </c>
      <c r="D38" s="25" t="s">
        <v>28</v>
      </c>
      <c r="E38" s="25">
        <v>2</v>
      </c>
      <c r="F38" s="19">
        <f t="shared" si="1"/>
        <v>4</v>
      </c>
      <c r="G38" s="20" t="s">
        <v>29</v>
      </c>
      <c r="H38" s="55" t="s">
        <v>250</v>
      </c>
      <c r="I38" s="55">
        <v>4</v>
      </c>
      <c r="J38" s="21"/>
    </row>
    <row r="39" spans="1:1024" ht="51" x14ac:dyDescent="0.25">
      <c r="A39" s="25" t="s">
        <v>86</v>
      </c>
      <c r="B39" s="27" t="s">
        <v>87</v>
      </c>
      <c r="C39" s="27" t="s">
        <v>88</v>
      </c>
      <c r="D39" s="25" t="s">
        <v>28</v>
      </c>
      <c r="E39" s="25">
        <v>1</v>
      </c>
      <c r="F39" s="19">
        <f t="shared" si="1"/>
        <v>2</v>
      </c>
      <c r="G39" s="20" t="s">
        <v>89</v>
      </c>
      <c r="H39" s="56" t="s">
        <v>255</v>
      </c>
      <c r="I39" s="55">
        <v>2</v>
      </c>
      <c r="J39" s="2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4" ht="38.25" x14ac:dyDescent="0.25">
      <c r="A40" s="25" t="s">
        <v>90</v>
      </c>
      <c r="B40" s="27" t="s">
        <v>91</v>
      </c>
      <c r="C40" s="27" t="s">
        <v>92</v>
      </c>
      <c r="D40" s="25" t="s">
        <v>93</v>
      </c>
      <c r="E40" s="25">
        <v>1</v>
      </c>
      <c r="F40" s="19">
        <f t="shared" si="1"/>
        <v>2</v>
      </c>
      <c r="G40" s="20" t="s">
        <v>29</v>
      </c>
      <c r="H40" s="55" t="s">
        <v>91</v>
      </c>
      <c r="I40" s="55">
        <v>2</v>
      </c>
      <c r="J40" s="2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4" ht="25.5" x14ac:dyDescent="0.25">
      <c r="A41" s="25" t="s">
        <v>94</v>
      </c>
      <c r="B41" s="27" t="s">
        <v>95</v>
      </c>
      <c r="C41" s="27" t="s">
        <v>96</v>
      </c>
      <c r="D41" s="25" t="s">
        <v>28</v>
      </c>
      <c r="E41" s="25">
        <v>1</v>
      </c>
      <c r="F41" s="19">
        <f t="shared" si="1"/>
        <v>2</v>
      </c>
      <c r="G41" s="20" t="s">
        <v>29</v>
      </c>
      <c r="H41" s="55" t="s">
        <v>95</v>
      </c>
      <c r="I41" s="55">
        <v>2</v>
      </c>
      <c r="J41" s="2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4" ht="25.5" x14ac:dyDescent="0.25">
      <c r="A42" s="25" t="s">
        <v>97</v>
      </c>
      <c r="B42" s="27" t="s">
        <v>98</v>
      </c>
      <c r="C42" s="27" t="s">
        <v>99</v>
      </c>
      <c r="D42" s="25" t="s">
        <v>28</v>
      </c>
      <c r="E42" s="25">
        <v>1</v>
      </c>
      <c r="F42" s="19">
        <f t="shared" si="1"/>
        <v>2</v>
      </c>
      <c r="G42" s="20" t="s">
        <v>48</v>
      </c>
      <c r="H42" s="55" t="s">
        <v>251</v>
      </c>
      <c r="I42" s="55">
        <v>2</v>
      </c>
      <c r="J42" s="2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</row>
    <row r="43" spans="1:1024" x14ac:dyDescent="0.25">
      <c r="A43" s="25" t="s">
        <v>100</v>
      </c>
      <c r="B43" s="27" t="s">
        <v>101</v>
      </c>
      <c r="C43" s="27" t="s">
        <v>102</v>
      </c>
      <c r="D43" s="25" t="s">
        <v>28</v>
      </c>
      <c r="E43" s="25">
        <v>1</v>
      </c>
      <c r="F43" s="19">
        <f t="shared" si="1"/>
        <v>2</v>
      </c>
      <c r="G43" s="20" t="s">
        <v>48</v>
      </c>
      <c r="H43" s="55" t="s">
        <v>252</v>
      </c>
      <c r="I43" s="55">
        <v>2</v>
      </c>
      <c r="J43" s="2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</row>
    <row r="44" spans="1:1024" ht="13.9" customHeight="1" x14ac:dyDescent="0.25">
      <c r="A44" s="74" t="s">
        <v>103</v>
      </c>
      <c r="B44" s="74"/>
      <c r="C44" s="74"/>
      <c r="D44" s="74"/>
      <c r="E44" s="74"/>
      <c r="F44" s="74"/>
      <c r="G44" s="74"/>
      <c r="H44" s="74"/>
      <c r="I44" s="74"/>
      <c r="J44" s="7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</row>
    <row r="45" spans="1:1024" s="30" customFormat="1" ht="51" x14ac:dyDescent="0.25">
      <c r="A45" s="28" t="s">
        <v>15</v>
      </c>
      <c r="B45" s="29" t="s">
        <v>16</v>
      </c>
      <c r="C45" s="28" t="s">
        <v>17</v>
      </c>
      <c r="D45" s="28" t="s">
        <v>18</v>
      </c>
      <c r="E45" s="28" t="s">
        <v>66</v>
      </c>
      <c r="F45" s="28" t="s">
        <v>66</v>
      </c>
      <c r="G45" s="13" t="s">
        <v>21</v>
      </c>
      <c r="H45" s="15" t="s">
        <v>22</v>
      </c>
      <c r="I45" s="15" t="s">
        <v>23</v>
      </c>
      <c r="J45" s="13" t="s">
        <v>24</v>
      </c>
      <c r="K45"/>
      <c r="AMJ45"/>
    </row>
    <row r="46" spans="1:1024" x14ac:dyDescent="0.25">
      <c r="A46" s="25" t="s">
        <v>104</v>
      </c>
      <c r="B46" s="31" t="s">
        <v>105</v>
      </c>
      <c r="C46" s="32" t="s">
        <v>106</v>
      </c>
      <c r="D46" s="18" t="s">
        <v>28</v>
      </c>
      <c r="E46" s="18">
        <v>1</v>
      </c>
      <c r="F46" s="19">
        <f>E46*$C$10</f>
        <v>2</v>
      </c>
      <c r="G46" s="20" t="s">
        <v>29</v>
      </c>
      <c r="H46" s="56" t="s">
        <v>253</v>
      </c>
      <c r="I46" s="56">
        <v>2</v>
      </c>
      <c r="J46" s="2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</row>
    <row r="47" spans="1:1024" x14ac:dyDescent="0.25">
      <c r="A47" s="25" t="s">
        <v>107</v>
      </c>
      <c r="B47" s="31" t="s">
        <v>108</v>
      </c>
      <c r="C47" s="32" t="s">
        <v>109</v>
      </c>
      <c r="D47" s="18" t="s">
        <v>28</v>
      </c>
      <c r="E47" s="18">
        <v>1</v>
      </c>
      <c r="F47" s="19">
        <f>E47*$C$10</f>
        <v>2</v>
      </c>
      <c r="G47" s="20" t="s">
        <v>29</v>
      </c>
      <c r="H47" s="56" t="s">
        <v>254</v>
      </c>
      <c r="I47" s="56">
        <v>2</v>
      </c>
      <c r="J47" s="21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</row>
    <row r="48" spans="1:1024" ht="13.9" customHeight="1" x14ac:dyDescent="0.25">
      <c r="A48" s="77" t="s">
        <v>110</v>
      </c>
      <c r="B48" s="77"/>
      <c r="C48" s="77"/>
      <c r="D48" s="77"/>
      <c r="E48" s="77"/>
      <c r="F48" s="77"/>
      <c r="G48" s="77"/>
      <c r="H48" s="77"/>
      <c r="I48" s="77"/>
      <c r="J48" s="77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</row>
    <row r="49" spans="1:1024" ht="13.9" customHeight="1" x14ac:dyDescent="0.25">
      <c r="A49" s="75" t="s">
        <v>111</v>
      </c>
      <c r="B49" s="75"/>
      <c r="C49" s="75"/>
      <c r="D49" s="75"/>
      <c r="E49" s="75"/>
      <c r="F49" s="75"/>
      <c r="G49" s="75"/>
      <c r="H49" s="75"/>
      <c r="I49" s="75"/>
      <c r="J49" s="75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</row>
    <row r="50" spans="1:1024" ht="13.9" customHeight="1" x14ac:dyDescent="0.25">
      <c r="A50" s="76" t="s">
        <v>14</v>
      </c>
      <c r="B50" s="76"/>
      <c r="C50" s="76"/>
      <c r="D50" s="76"/>
      <c r="E50" s="76"/>
      <c r="F50" s="76"/>
      <c r="G50" s="76"/>
      <c r="H50" s="76"/>
      <c r="I50" s="76"/>
      <c r="J50" s="76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</row>
    <row r="51" spans="1:1024" s="16" customFormat="1" ht="51" x14ac:dyDescent="0.25">
      <c r="A51" s="13" t="s">
        <v>15</v>
      </c>
      <c r="B51" s="14" t="s">
        <v>16</v>
      </c>
      <c r="C51" s="13" t="s">
        <v>17</v>
      </c>
      <c r="D51" s="13" t="s">
        <v>18</v>
      </c>
      <c r="E51" s="13" t="s">
        <v>19</v>
      </c>
      <c r="F51" s="13" t="s">
        <v>20</v>
      </c>
      <c r="G51" s="13" t="s">
        <v>21</v>
      </c>
      <c r="H51" s="15" t="s">
        <v>22</v>
      </c>
      <c r="I51" s="15" t="s">
        <v>23</v>
      </c>
      <c r="J51" s="13" t="s">
        <v>24</v>
      </c>
      <c r="K51"/>
      <c r="AMJ51"/>
    </row>
    <row r="52" spans="1:1024" ht="324" customHeight="1" x14ac:dyDescent="0.25">
      <c r="A52" s="25" t="s">
        <v>112</v>
      </c>
      <c r="B52" s="5" t="s">
        <v>43</v>
      </c>
      <c r="C52" s="33" t="s">
        <v>113</v>
      </c>
      <c r="D52" s="34" t="s">
        <v>28</v>
      </c>
      <c r="E52" s="34">
        <v>1</v>
      </c>
      <c r="F52" s="19">
        <f t="shared" ref="F52:F56" si="2">E52*$C$10</f>
        <v>2</v>
      </c>
      <c r="G52" s="20" t="s">
        <v>29</v>
      </c>
      <c r="H52" s="57" t="s">
        <v>260</v>
      </c>
      <c r="I52" s="57">
        <v>2</v>
      </c>
      <c r="J52" s="2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</row>
    <row r="53" spans="1:1024" x14ac:dyDescent="0.25">
      <c r="A53" s="25" t="s">
        <v>114</v>
      </c>
      <c r="B53" s="5" t="s">
        <v>54</v>
      </c>
      <c r="C53" s="24" t="s">
        <v>55</v>
      </c>
      <c r="D53" s="34" t="s">
        <v>28</v>
      </c>
      <c r="E53" s="34">
        <v>1</v>
      </c>
      <c r="F53" s="19">
        <f t="shared" si="2"/>
        <v>2</v>
      </c>
      <c r="G53" s="20" t="s">
        <v>48</v>
      </c>
      <c r="H53" s="57" t="s">
        <v>243</v>
      </c>
      <c r="I53" s="57">
        <v>2</v>
      </c>
      <c r="J53" s="21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</row>
    <row r="54" spans="1:1024" ht="76.5" x14ac:dyDescent="0.25">
      <c r="A54" s="25" t="s">
        <v>115</v>
      </c>
      <c r="B54" s="5" t="s">
        <v>46</v>
      </c>
      <c r="C54" s="24" t="s">
        <v>116</v>
      </c>
      <c r="D54" s="34" t="s">
        <v>28</v>
      </c>
      <c r="E54" s="34">
        <v>1</v>
      </c>
      <c r="F54" s="19">
        <f t="shared" si="2"/>
        <v>2</v>
      </c>
      <c r="G54" s="20" t="s">
        <v>48</v>
      </c>
      <c r="H54" s="57" t="s">
        <v>242</v>
      </c>
      <c r="I54" s="57">
        <v>2</v>
      </c>
      <c r="J54" s="2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</row>
    <row r="55" spans="1:1024" s="26" customFormat="1" ht="51" x14ac:dyDescent="0.25">
      <c r="A55" s="25" t="s">
        <v>117</v>
      </c>
      <c r="B55" s="5" t="s">
        <v>57</v>
      </c>
      <c r="C55" s="24" t="s">
        <v>58</v>
      </c>
      <c r="D55" s="34" t="s">
        <v>28</v>
      </c>
      <c r="E55" s="34">
        <v>1</v>
      </c>
      <c r="F55" s="19">
        <f t="shared" si="2"/>
        <v>2</v>
      </c>
      <c r="G55" s="20" t="s">
        <v>29</v>
      </c>
      <c r="H55" s="57" t="s">
        <v>57</v>
      </c>
      <c r="I55" s="57">
        <v>2</v>
      </c>
      <c r="J55" s="21"/>
    </row>
    <row r="56" spans="1:1024" ht="38.25" x14ac:dyDescent="0.25">
      <c r="A56" s="25" t="s">
        <v>118</v>
      </c>
      <c r="B56" s="5" t="s">
        <v>61</v>
      </c>
      <c r="C56" s="5" t="s">
        <v>62</v>
      </c>
      <c r="D56" s="18" t="s">
        <v>28</v>
      </c>
      <c r="E56" s="18">
        <v>1</v>
      </c>
      <c r="F56" s="19">
        <f t="shared" si="2"/>
        <v>2</v>
      </c>
      <c r="G56" s="20" t="s">
        <v>63</v>
      </c>
      <c r="H56" s="57" t="s">
        <v>245</v>
      </c>
      <c r="I56" s="57">
        <v>2</v>
      </c>
      <c r="J56" s="21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</row>
    <row r="57" spans="1:1024" ht="13.9" customHeight="1" x14ac:dyDescent="0.25">
      <c r="A57" s="74" t="s">
        <v>65</v>
      </c>
      <c r="B57" s="74"/>
      <c r="C57" s="74"/>
      <c r="D57" s="74"/>
      <c r="E57" s="74"/>
      <c r="F57" s="74"/>
      <c r="G57" s="74"/>
      <c r="H57" s="74"/>
      <c r="I57" s="74"/>
      <c r="J57" s="7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</row>
    <row r="58" spans="1:1024" ht="51" x14ac:dyDescent="0.25">
      <c r="A58" s="28" t="s">
        <v>15</v>
      </c>
      <c r="B58" s="29" t="s">
        <v>16</v>
      </c>
      <c r="C58" s="28" t="s">
        <v>17</v>
      </c>
      <c r="D58" s="28" t="s">
        <v>18</v>
      </c>
      <c r="E58" s="28" t="s">
        <v>66</v>
      </c>
      <c r="F58" s="28" t="s">
        <v>66</v>
      </c>
      <c r="G58" s="13" t="s">
        <v>21</v>
      </c>
      <c r="H58" s="15" t="s">
        <v>22</v>
      </c>
      <c r="I58" s="15" t="s">
        <v>23</v>
      </c>
      <c r="J58" s="13" t="s">
        <v>24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</row>
    <row r="59" spans="1:1024" ht="25.5" x14ac:dyDescent="0.25">
      <c r="A59" s="25" t="s">
        <v>119</v>
      </c>
      <c r="B59" s="27" t="s">
        <v>68</v>
      </c>
      <c r="C59" s="6" t="s">
        <v>120</v>
      </c>
      <c r="D59" s="25" t="s">
        <v>28</v>
      </c>
      <c r="E59" s="25">
        <v>1</v>
      </c>
      <c r="F59" s="19">
        <f>E59*$C$10</f>
        <v>2</v>
      </c>
      <c r="G59" s="20" t="s">
        <v>29</v>
      </c>
      <c r="H59" s="58" t="s">
        <v>257</v>
      </c>
      <c r="I59" s="58">
        <v>2</v>
      </c>
      <c r="J59" s="2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</row>
    <row r="60" spans="1:1024" x14ac:dyDescent="0.25">
      <c r="A60" s="25" t="s">
        <v>121</v>
      </c>
      <c r="B60" s="27" t="s">
        <v>71</v>
      </c>
      <c r="C60" s="27" t="s">
        <v>72</v>
      </c>
      <c r="D60" s="25" t="s">
        <v>28</v>
      </c>
      <c r="E60" s="25">
        <v>1</v>
      </c>
      <c r="F60" s="19">
        <f>E60*$C$10</f>
        <v>2</v>
      </c>
      <c r="G60" s="20" t="s">
        <v>29</v>
      </c>
      <c r="H60" s="58" t="s">
        <v>247</v>
      </c>
      <c r="I60" s="58">
        <v>2</v>
      </c>
      <c r="J60" s="2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</row>
    <row r="61" spans="1:1024" x14ac:dyDescent="0.25">
      <c r="A61" s="25" t="s">
        <v>122</v>
      </c>
      <c r="B61" s="27" t="s">
        <v>74</v>
      </c>
      <c r="C61" s="27" t="s">
        <v>75</v>
      </c>
      <c r="D61" s="25" t="s">
        <v>28</v>
      </c>
      <c r="E61" s="25">
        <v>1</v>
      </c>
      <c r="F61" s="19">
        <f>E61*$C$10</f>
        <v>2</v>
      </c>
      <c r="G61" s="20" t="s">
        <v>29</v>
      </c>
      <c r="H61" s="58" t="s">
        <v>258</v>
      </c>
      <c r="I61" s="58">
        <v>2</v>
      </c>
      <c r="J61" s="2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</row>
    <row r="62" spans="1:1024" x14ac:dyDescent="0.25">
      <c r="A62" s="25" t="s">
        <v>123</v>
      </c>
      <c r="B62" s="27" t="s">
        <v>77</v>
      </c>
      <c r="C62" s="27" t="s">
        <v>78</v>
      </c>
      <c r="D62" s="25" t="s">
        <v>28</v>
      </c>
      <c r="E62" s="25">
        <v>1</v>
      </c>
      <c r="F62" s="19">
        <f>E62*$C$10</f>
        <v>2</v>
      </c>
      <c r="G62" s="20" t="s">
        <v>29</v>
      </c>
      <c r="H62" s="58" t="s">
        <v>78</v>
      </c>
      <c r="I62" s="58">
        <v>2</v>
      </c>
      <c r="J62" s="21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</row>
    <row r="63" spans="1:1024" x14ac:dyDescent="0.25">
      <c r="A63" s="25" t="s">
        <v>124</v>
      </c>
      <c r="B63" s="27" t="s">
        <v>125</v>
      </c>
      <c r="C63" s="27" t="s">
        <v>126</v>
      </c>
      <c r="D63" s="25" t="s">
        <v>28</v>
      </c>
      <c r="E63" s="25">
        <v>1</v>
      </c>
      <c r="F63" s="19">
        <f>E63*$C$10</f>
        <v>2</v>
      </c>
      <c r="G63" s="20" t="s">
        <v>29</v>
      </c>
      <c r="H63" s="58" t="s">
        <v>259</v>
      </c>
      <c r="I63" s="58">
        <v>2</v>
      </c>
      <c r="J63" s="21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</row>
    <row r="64" spans="1:1024" ht="13.9" customHeight="1" x14ac:dyDescent="0.25">
      <c r="A64" s="74" t="s">
        <v>79</v>
      </c>
      <c r="B64" s="74"/>
      <c r="C64" s="74"/>
      <c r="D64" s="74"/>
      <c r="E64" s="74"/>
      <c r="F64" s="74"/>
      <c r="G64" s="74"/>
      <c r="H64" s="74"/>
      <c r="I64" s="74"/>
      <c r="J64" s="7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</row>
    <row r="65" spans="1:1024" s="16" customFormat="1" ht="51" x14ac:dyDescent="0.25">
      <c r="A65" s="13" t="s">
        <v>15</v>
      </c>
      <c r="B65" s="14" t="s">
        <v>16</v>
      </c>
      <c r="C65" s="13" t="s">
        <v>17</v>
      </c>
      <c r="D65" s="13" t="s">
        <v>18</v>
      </c>
      <c r="E65" s="13" t="s">
        <v>19</v>
      </c>
      <c r="F65" s="13" t="s">
        <v>20</v>
      </c>
      <c r="G65" s="13" t="s">
        <v>21</v>
      </c>
      <c r="H65" s="15" t="s">
        <v>22</v>
      </c>
      <c r="I65" s="15" t="s">
        <v>23</v>
      </c>
      <c r="J65" s="13" t="s">
        <v>24</v>
      </c>
      <c r="K65"/>
      <c r="AMJ65"/>
    </row>
    <row r="66" spans="1:1024" ht="25.5" x14ac:dyDescent="0.25">
      <c r="A66" s="25" t="s">
        <v>127</v>
      </c>
      <c r="B66" s="27" t="s">
        <v>98</v>
      </c>
      <c r="C66" s="27" t="s">
        <v>99</v>
      </c>
      <c r="D66" s="25" t="s">
        <v>28</v>
      </c>
      <c r="E66" s="25">
        <v>1</v>
      </c>
      <c r="F66" s="19">
        <f>E66*$C$10</f>
        <v>2</v>
      </c>
      <c r="G66" s="20" t="s">
        <v>48</v>
      </c>
      <c r="H66" s="59" t="s">
        <v>251</v>
      </c>
      <c r="I66" s="59">
        <v>2</v>
      </c>
      <c r="J66" s="21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</row>
    <row r="67" spans="1:1024" x14ac:dyDescent="0.25">
      <c r="A67" s="25" t="s">
        <v>128</v>
      </c>
      <c r="B67" s="27" t="s">
        <v>101</v>
      </c>
      <c r="C67" s="27" t="s">
        <v>102</v>
      </c>
      <c r="D67" s="25" t="s">
        <v>28</v>
      </c>
      <c r="E67" s="25">
        <v>1</v>
      </c>
      <c r="F67" s="19">
        <f>E67*$C$10</f>
        <v>2</v>
      </c>
      <c r="G67" s="20" t="s">
        <v>48</v>
      </c>
      <c r="H67" s="59" t="s">
        <v>252</v>
      </c>
      <c r="I67" s="59">
        <v>2</v>
      </c>
      <c r="J67" s="2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</row>
    <row r="68" spans="1:1024" ht="13.9" customHeight="1" x14ac:dyDescent="0.25">
      <c r="A68" s="74" t="s">
        <v>103</v>
      </c>
      <c r="B68" s="74"/>
      <c r="C68" s="74"/>
      <c r="D68" s="74"/>
      <c r="E68" s="74"/>
      <c r="F68" s="74"/>
      <c r="G68" s="74"/>
      <c r="H68" s="74"/>
      <c r="I68" s="74"/>
      <c r="J68" s="7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</row>
    <row r="69" spans="1:1024" s="16" customFormat="1" ht="51" x14ac:dyDescent="0.25">
      <c r="A69" s="28" t="s">
        <v>15</v>
      </c>
      <c r="B69" s="29" t="s">
        <v>16</v>
      </c>
      <c r="C69" s="28" t="s">
        <v>17</v>
      </c>
      <c r="D69" s="28" t="s">
        <v>18</v>
      </c>
      <c r="E69" s="28" t="s">
        <v>66</v>
      </c>
      <c r="F69" s="28" t="s">
        <v>66</v>
      </c>
      <c r="G69" s="13" t="s">
        <v>21</v>
      </c>
      <c r="H69" s="15" t="s">
        <v>22</v>
      </c>
      <c r="I69" s="15" t="s">
        <v>23</v>
      </c>
      <c r="J69" s="13" t="s">
        <v>24</v>
      </c>
      <c r="K69"/>
      <c r="AMJ69"/>
    </row>
    <row r="70" spans="1:1024" x14ac:dyDescent="0.25">
      <c r="A70" s="25" t="s">
        <v>129</v>
      </c>
      <c r="B70" s="31" t="s">
        <v>105</v>
      </c>
      <c r="C70" s="32" t="s">
        <v>106</v>
      </c>
      <c r="D70" s="18" t="s">
        <v>28</v>
      </c>
      <c r="E70" s="18">
        <v>1</v>
      </c>
      <c r="F70" s="19">
        <f>E70*$C$10</f>
        <v>2</v>
      </c>
      <c r="G70" s="20" t="s">
        <v>29</v>
      </c>
      <c r="H70" s="60" t="s">
        <v>253</v>
      </c>
      <c r="I70" s="60">
        <v>2</v>
      </c>
      <c r="J70" s="21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</row>
    <row r="71" spans="1:1024" x14ac:dyDescent="0.25">
      <c r="A71" s="25" t="s">
        <v>130</v>
      </c>
      <c r="B71" s="31" t="s">
        <v>108</v>
      </c>
      <c r="C71" s="32" t="s">
        <v>109</v>
      </c>
      <c r="D71" s="18" t="s">
        <v>28</v>
      </c>
      <c r="E71" s="18">
        <v>1</v>
      </c>
      <c r="F71" s="19">
        <f>E71*$C$10</f>
        <v>2</v>
      </c>
      <c r="G71" s="20" t="s">
        <v>29</v>
      </c>
      <c r="H71" s="60" t="s">
        <v>254</v>
      </c>
      <c r="I71" s="60">
        <v>2</v>
      </c>
      <c r="J71" s="2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</row>
    <row r="72" spans="1:1024" ht="13.9" customHeight="1" x14ac:dyDescent="0.25">
      <c r="A72" s="77" t="s">
        <v>131</v>
      </c>
      <c r="B72" s="77"/>
      <c r="C72" s="77"/>
      <c r="D72" s="77"/>
      <c r="E72" s="77"/>
      <c r="F72" s="77"/>
      <c r="G72" s="77"/>
      <c r="H72" s="77"/>
      <c r="I72" s="77"/>
      <c r="J72" s="77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</row>
    <row r="73" spans="1:1024" ht="13.9" customHeight="1" x14ac:dyDescent="0.25">
      <c r="A73" s="75" t="s">
        <v>132</v>
      </c>
      <c r="B73" s="75"/>
      <c r="C73" s="75"/>
      <c r="D73" s="75"/>
      <c r="E73" s="75"/>
      <c r="F73" s="75"/>
      <c r="G73" s="75"/>
      <c r="H73" s="75"/>
      <c r="I73" s="75"/>
      <c r="J73" s="75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</row>
    <row r="74" spans="1:1024" ht="13.9" customHeight="1" x14ac:dyDescent="0.25">
      <c r="A74" s="74" t="s">
        <v>14</v>
      </c>
      <c r="B74" s="74"/>
      <c r="C74" s="74"/>
      <c r="D74" s="74"/>
      <c r="E74" s="74"/>
      <c r="F74" s="74"/>
      <c r="G74" s="74"/>
      <c r="H74" s="74"/>
      <c r="I74" s="74"/>
      <c r="J74" s="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</row>
    <row r="75" spans="1:1024" s="16" customFormat="1" ht="51" x14ac:dyDescent="0.25">
      <c r="A75" s="13" t="s">
        <v>15</v>
      </c>
      <c r="B75" s="14" t="s">
        <v>16</v>
      </c>
      <c r="C75" s="14" t="s">
        <v>17</v>
      </c>
      <c r="D75" s="14" t="s">
        <v>18</v>
      </c>
      <c r="E75" s="14" t="s">
        <v>19</v>
      </c>
      <c r="F75" s="14" t="s">
        <v>20</v>
      </c>
      <c r="G75" s="14" t="s">
        <v>21</v>
      </c>
      <c r="H75" s="15" t="s">
        <v>22</v>
      </c>
      <c r="I75" s="15" t="s">
        <v>23</v>
      </c>
      <c r="J75" s="13" t="s">
        <v>24</v>
      </c>
      <c r="K75"/>
      <c r="AMJ75"/>
    </row>
    <row r="76" spans="1:1024" ht="316.5" customHeight="1" x14ac:dyDescent="0.25">
      <c r="A76" s="25" t="s">
        <v>133</v>
      </c>
      <c r="B76" s="31" t="s">
        <v>43</v>
      </c>
      <c r="C76" s="35" t="s">
        <v>134</v>
      </c>
      <c r="D76" s="18" t="s">
        <v>28</v>
      </c>
      <c r="E76" s="18">
        <v>1</v>
      </c>
      <c r="F76" s="19">
        <f t="shared" ref="F76:F80" si="3">E76*$C$10</f>
        <v>2</v>
      </c>
      <c r="G76" s="20" t="s">
        <v>29</v>
      </c>
      <c r="H76" s="61" t="s">
        <v>256</v>
      </c>
      <c r="I76" s="61">
        <v>2</v>
      </c>
      <c r="J76" s="21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</row>
    <row r="77" spans="1:1024" x14ac:dyDescent="0.25">
      <c r="A77" s="25" t="s">
        <v>135</v>
      </c>
      <c r="B77" s="31" t="s">
        <v>54</v>
      </c>
      <c r="C77" s="31" t="s">
        <v>55</v>
      </c>
      <c r="D77" s="18" t="s">
        <v>28</v>
      </c>
      <c r="E77" s="18">
        <v>1</v>
      </c>
      <c r="F77" s="19">
        <f t="shared" si="3"/>
        <v>2</v>
      </c>
      <c r="G77" s="20" t="s">
        <v>48</v>
      </c>
      <c r="H77" s="61" t="s">
        <v>243</v>
      </c>
      <c r="I77" s="61">
        <v>2</v>
      </c>
      <c r="J77" s="21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</row>
    <row r="78" spans="1:1024" s="36" customFormat="1" ht="76.5" x14ac:dyDescent="0.25">
      <c r="A78" s="25" t="s">
        <v>136</v>
      </c>
      <c r="B78" s="31" t="s">
        <v>46</v>
      </c>
      <c r="C78" s="31" t="s">
        <v>137</v>
      </c>
      <c r="D78" s="18" t="s">
        <v>28</v>
      </c>
      <c r="E78" s="18">
        <v>1</v>
      </c>
      <c r="F78" s="19">
        <f t="shared" si="3"/>
        <v>2</v>
      </c>
      <c r="G78" s="20" t="s">
        <v>48</v>
      </c>
      <c r="H78" s="61" t="s">
        <v>242</v>
      </c>
      <c r="I78" s="61">
        <v>2</v>
      </c>
      <c r="J78" s="21"/>
    </row>
    <row r="79" spans="1:1024" s="26" customFormat="1" ht="51" x14ac:dyDescent="0.25">
      <c r="A79" s="25" t="s">
        <v>138</v>
      </c>
      <c r="B79" s="5" t="s">
        <v>57</v>
      </c>
      <c r="C79" s="5" t="s">
        <v>58</v>
      </c>
      <c r="D79" s="25" t="s">
        <v>28</v>
      </c>
      <c r="E79" s="18">
        <v>1</v>
      </c>
      <c r="F79" s="19">
        <f t="shared" si="3"/>
        <v>2</v>
      </c>
      <c r="G79" s="20" t="s">
        <v>29</v>
      </c>
      <c r="H79" s="61" t="s">
        <v>57</v>
      </c>
      <c r="I79" s="61">
        <v>2</v>
      </c>
      <c r="J79" s="21"/>
    </row>
    <row r="80" spans="1:1024" ht="38.25" x14ac:dyDescent="0.25">
      <c r="A80" s="25" t="s">
        <v>139</v>
      </c>
      <c r="B80" s="5" t="s">
        <v>61</v>
      </c>
      <c r="C80" s="5" t="s">
        <v>62</v>
      </c>
      <c r="D80" s="18" t="s">
        <v>28</v>
      </c>
      <c r="E80" s="18">
        <v>1</v>
      </c>
      <c r="F80" s="19">
        <f t="shared" si="3"/>
        <v>2</v>
      </c>
      <c r="G80" s="20" t="s">
        <v>63</v>
      </c>
      <c r="H80" s="61" t="s">
        <v>244</v>
      </c>
      <c r="I80" s="61">
        <v>2</v>
      </c>
      <c r="J80" s="21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</row>
    <row r="81" spans="1:1024" ht="13.9" customHeight="1" x14ac:dyDescent="0.25">
      <c r="A81" s="74" t="s">
        <v>65</v>
      </c>
      <c r="B81" s="74"/>
      <c r="C81" s="74"/>
      <c r="D81" s="74"/>
      <c r="E81" s="74"/>
      <c r="F81" s="74"/>
      <c r="G81" s="74"/>
      <c r="H81" s="74"/>
      <c r="I81" s="74"/>
      <c r="J81" s="74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</row>
    <row r="82" spans="1:1024" ht="51" x14ac:dyDescent="0.25">
      <c r="A82" s="28" t="s">
        <v>15</v>
      </c>
      <c r="B82" s="29" t="s">
        <v>16</v>
      </c>
      <c r="C82" s="28" t="s">
        <v>17</v>
      </c>
      <c r="D82" s="28" t="s">
        <v>18</v>
      </c>
      <c r="E82" s="28" t="s">
        <v>66</v>
      </c>
      <c r="F82" s="28" t="s">
        <v>66</v>
      </c>
      <c r="G82" s="13" t="s">
        <v>21</v>
      </c>
      <c r="H82" s="15" t="s">
        <v>22</v>
      </c>
      <c r="I82" s="15" t="s">
        <v>23</v>
      </c>
      <c r="J82" s="13" t="s">
        <v>24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</row>
    <row r="83" spans="1:1024" ht="25.5" x14ac:dyDescent="0.25">
      <c r="A83" s="25" t="s">
        <v>140</v>
      </c>
      <c r="B83" s="27" t="s">
        <v>68</v>
      </c>
      <c r="C83" s="6" t="s">
        <v>69</v>
      </c>
      <c r="D83" s="25" t="s">
        <v>28</v>
      </c>
      <c r="E83" s="25">
        <v>1</v>
      </c>
      <c r="F83" s="19">
        <f>E83*$C$10</f>
        <v>2</v>
      </c>
      <c r="G83" s="20" t="s">
        <v>29</v>
      </c>
      <c r="H83" s="62" t="s">
        <v>257</v>
      </c>
      <c r="I83" s="62">
        <v>2</v>
      </c>
      <c r="J83" s="21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</row>
    <row r="84" spans="1:1024" x14ac:dyDescent="0.25">
      <c r="A84" s="25" t="s">
        <v>141</v>
      </c>
      <c r="B84" s="27" t="s">
        <v>71</v>
      </c>
      <c r="C84" s="6" t="s">
        <v>72</v>
      </c>
      <c r="D84" s="25" t="s">
        <v>28</v>
      </c>
      <c r="E84" s="25">
        <v>1</v>
      </c>
      <c r="F84" s="19">
        <f>E84*$C$10</f>
        <v>2</v>
      </c>
      <c r="G84" s="20" t="s">
        <v>29</v>
      </c>
      <c r="H84" s="62" t="s">
        <v>247</v>
      </c>
      <c r="I84" s="62">
        <v>2</v>
      </c>
      <c r="J84" s="21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</row>
    <row r="85" spans="1:1024" x14ac:dyDescent="0.25">
      <c r="A85" s="25" t="s">
        <v>142</v>
      </c>
      <c r="B85" s="27" t="s">
        <v>74</v>
      </c>
      <c r="C85" s="6" t="s">
        <v>75</v>
      </c>
      <c r="D85" s="25" t="s">
        <v>28</v>
      </c>
      <c r="E85" s="25">
        <v>1</v>
      </c>
      <c r="F85" s="19">
        <f>E85*$C$10</f>
        <v>2</v>
      </c>
      <c r="G85" s="20" t="s">
        <v>29</v>
      </c>
      <c r="H85" s="62" t="s">
        <v>258</v>
      </c>
      <c r="I85" s="62">
        <v>2</v>
      </c>
      <c r="J85" s="21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</row>
    <row r="86" spans="1:1024" x14ac:dyDescent="0.25">
      <c r="A86" s="25" t="s">
        <v>143</v>
      </c>
      <c r="B86" s="27" t="s">
        <v>77</v>
      </c>
      <c r="C86" s="6" t="s">
        <v>78</v>
      </c>
      <c r="D86" s="25" t="s">
        <v>28</v>
      </c>
      <c r="E86" s="25">
        <v>1</v>
      </c>
      <c r="F86" s="19">
        <f>E86*$C$10</f>
        <v>2</v>
      </c>
      <c r="G86" s="20" t="s">
        <v>29</v>
      </c>
      <c r="H86" s="62" t="s">
        <v>78</v>
      </c>
      <c r="I86" s="62">
        <v>2</v>
      </c>
      <c r="J86" s="21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</row>
    <row r="87" spans="1:1024" x14ac:dyDescent="0.25">
      <c r="A87" s="25" t="s">
        <v>144</v>
      </c>
      <c r="B87" s="27" t="s">
        <v>125</v>
      </c>
      <c r="C87" s="27" t="s">
        <v>126</v>
      </c>
      <c r="D87" s="25" t="s">
        <v>28</v>
      </c>
      <c r="E87" s="25">
        <v>1</v>
      </c>
      <c r="F87" s="19">
        <f>E87*$C$10</f>
        <v>2</v>
      </c>
      <c r="G87" s="20" t="s">
        <v>29</v>
      </c>
      <c r="H87" s="62" t="s">
        <v>259</v>
      </c>
      <c r="I87" s="62">
        <v>2</v>
      </c>
      <c r="J87" s="21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</row>
    <row r="88" spans="1:1024" ht="13.9" customHeight="1" x14ac:dyDescent="0.25">
      <c r="A88" s="74" t="s">
        <v>79</v>
      </c>
      <c r="B88" s="74"/>
      <c r="C88" s="74"/>
      <c r="D88" s="74"/>
      <c r="E88" s="74"/>
      <c r="F88" s="74"/>
      <c r="G88" s="74"/>
      <c r="H88" s="74"/>
      <c r="I88" s="74"/>
      <c r="J88" s="7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</row>
    <row r="89" spans="1:1024" s="16" customFormat="1" ht="51" x14ac:dyDescent="0.25">
      <c r="A89" s="13" t="s">
        <v>15</v>
      </c>
      <c r="B89" s="14" t="s">
        <v>16</v>
      </c>
      <c r="C89" s="13" t="s">
        <v>17</v>
      </c>
      <c r="D89" s="13" t="s">
        <v>18</v>
      </c>
      <c r="E89" s="13" t="s">
        <v>19</v>
      </c>
      <c r="F89" s="13" t="s">
        <v>20</v>
      </c>
      <c r="G89" s="13" t="s">
        <v>21</v>
      </c>
      <c r="H89" s="15" t="s">
        <v>22</v>
      </c>
      <c r="I89" s="15" t="s">
        <v>23</v>
      </c>
      <c r="J89" s="13" t="s">
        <v>24</v>
      </c>
      <c r="K89"/>
      <c r="AMJ89"/>
    </row>
    <row r="90" spans="1:1024" ht="25.5" x14ac:dyDescent="0.25">
      <c r="A90" s="25" t="s">
        <v>145</v>
      </c>
      <c r="B90" s="27" t="s">
        <v>98</v>
      </c>
      <c r="C90" s="27" t="s">
        <v>99</v>
      </c>
      <c r="D90" s="25" t="s">
        <v>28</v>
      </c>
      <c r="E90" s="25">
        <v>1</v>
      </c>
      <c r="F90" s="19">
        <f>E90*$C$10</f>
        <v>2</v>
      </c>
      <c r="G90" s="20" t="s">
        <v>48</v>
      </c>
      <c r="H90" s="63" t="s">
        <v>251</v>
      </c>
      <c r="I90" s="63">
        <v>2</v>
      </c>
      <c r="J90" s="21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</row>
    <row r="91" spans="1:1024" x14ac:dyDescent="0.25">
      <c r="A91" s="25" t="s">
        <v>146</v>
      </c>
      <c r="B91" s="27" t="s">
        <v>101</v>
      </c>
      <c r="C91" s="27" t="s">
        <v>102</v>
      </c>
      <c r="D91" s="25" t="s">
        <v>28</v>
      </c>
      <c r="E91" s="25">
        <v>1</v>
      </c>
      <c r="F91" s="19">
        <f>E91*$C$10</f>
        <v>2</v>
      </c>
      <c r="G91" s="20" t="s">
        <v>48</v>
      </c>
      <c r="H91" s="63" t="s">
        <v>252</v>
      </c>
      <c r="I91" s="63">
        <v>2</v>
      </c>
      <c r="J91" s="2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</row>
    <row r="92" spans="1:1024" ht="13.9" customHeight="1" x14ac:dyDescent="0.25">
      <c r="A92" s="74" t="s">
        <v>103</v>
      </c>
      <c r="B92" s="74"/>
      <c r="C92" s="74"/>
      <c r="D92" s="74"/>
      <c r="E92" s="74"/>
      <c r="F92" s="74"/>
      <c r="G92" s="74"/>
      <c r="H92" s="74"/>
      <c r="I92" s="74"/>
      <c r="J92" s="74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</row>
    <row r="93" spans="1:1024" s="16" customFormat="1" ht="51" x14ac:dyDescent="0.25">
      <c r="A93" s="28" t="s">
        <v>15</v>
      </c>
      <c r="B93" s="29" t="s">
        <v>16</v>
      </c>
      <c r="C93" s="28" t="s">
        <v>17</v>
      </c>
      <c r="D93" s="28" t="s">
        <v>18</v>
      </c>
      <c r="E93" s="28" t="s">
        <v>66</v>
      </c>
      <c r="F93" s="28" t="s">
        <v>66</v>
      </c>
      <c r="G93" s="13" t="s">
        <v>21</v>
      </c>
      <c r="H93" s="15" t="s">
        <v>22</v>
      </c>
      <c r="I93" s="15" t="s">
        <v>23</v>
      </c>
      <c r="J93" s="13" t="s">
        <v>24</v>
      </c>
      <c r="K93"/>
      <c r="AMJ93"/>
    </row>
    <row r="94" spans="1:1024" x14ac:dyDescent="0.25">
      <c r="A94" s="25" t="s">
        <v>147</v>
      </c>
      <c r="B94" s="31" t="s">
        <v>105</v>
      </c>
      <c r="C94" s="32" t="s">
        <v>106</v>
      </c>
      <c r="D94" s="18" t="s">
        <v>28</v>
      </c>
      <c r="E94" s="18">
        <v>1</v>
      </c>
      <c r="F94" s="19">
        <f>E94*$C$10</f>
        <v>2</v>
      </c>
      <c r="G94" s="20" t="s">
        <v>29</v>
      </c>
      <c r="H94" s="64" t="s">
        <v>253</v>
      </c>
      <c r="I94" s="64">
        <v>2</v>
      </c>
      <c r="J94" s="21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</row>
    <row r="95" spans="1:1024" x14ac:dyDescent="0.25">
      <c r="A95" s="25" t="s">
        <v>148</v>
      </c>
      <c r="B95" s="31" t="s">
        <v>108</v>
      </c>
      <c r="C95" s="32" t="s">
        <v>109</v>
      </c>
      <c r="D95" s="18" t="s">
        <v>28</v>
      </c>
      <c r="E95" s="18">
        <v>1</v>
      </c>
      <c r="F95" s="19">
        <f>E95*$C$10</f>
        <v>2</v>
      </c>
      <c r="G95" s="20" t="s">
        <v>29</v>
      </c>
      <c r="H95" s="64" t="s">
        <v>254</v>
      </c>
      <c r="I95" s="64">
        <v>2</v>
      </c>
      <c r="J95" s="21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</row>
    <row r="96" spans="1:1024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</row>
    <row r="97" spans="1:1024" x14ac:dyDescent="0.25">
      <c r="A97" s="72" t="str">
        <f>"ОБОРУДОВАНИЕ НА ПЛОЩАДКУ (КОЛИЧЕСТВО УЧАСТНИКОВ "&amp;C9&amp;" )"</f>
        <v>ОБОРУДОВАНИЕ НА ПЛОЩАДКУ (КОЛИЧЕСТВО УЧАСТНИКОВ 6 )</v>
      </c>
      <c r="B97" s="72"/>
      <c r="C97" s="72"/>
      <c r="D97" s="72"/>
      <c r="E97" s="72"/>
      <c r="F97" s="72"/>
      <c r="G97" s="72"/>
      <c r="H97" s="72"/>
      <c r="I97" s="72"/>
      <c r="J97" s="7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</row>
    <row r="98" spans="1:1024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</row>
    <row r="99" spans="1:1024" s="16" customFormat="1" ht="51" x14ac:dyDescent="0.25">
      <c r="A99" s="13" t="s">
        <v>15</v>
      </c>
      <c r="B99" s="14" t="s">
        <v>16</v>
      </c>
      <c r="C99" s="13" t="s">
        <v>17</v>
      </c>
      <c r="D99" s="13" t="s">
        <v>18</v>
      </c>
      <c r="E99" s="13" t="s">
        <v>149</v>
      </c>
      <c r="F99" s="13" t="s">
        <v>20</v>
      </c>
      <c r="G99" s="13" t="s">
        <v>21</v>
      </c>
      <c r="H99" s="15" t="s">
        <v>22</v>
      </c>
      <c r="I99" s="15" t="s">
        <v>23</v>
      </c>
      <c r="J99" s="13" t="s">
        <v>24</v>
      </c>
      <c r="K99"/>
      <c r="AMJ99"/>
    </row>
    <row r="100" spans="1:1024" ht="344.25" x14ac:dyDescent="0.25">
      <c r="A100" s="25" t="s">
        <v>150</v>
      </c>
      <c r="B100" s="31" t="s">
        <v>151</v>
      </c>
      <c r="C100" s="31" t="s">
        <v>152</v>
      </c>
      <c r="D100" s="18" t="s">
        <v>28</v>
      </c>
      <c r="E100" s="18">
        <v>1</v>
      </c>
      <c r="F100" s="19" t="str">
        <f>(E100*2*$C$10+2)&amp;" шт. с 16ГБ ОЗУ / 240ГБ SSD"&amp;CHAR(10)&amp;CHAR(10)&amp;" или "&amp;CHAR(10)&amp;CHAR(10)&amp;MAX(3,$C$10+1)&amp;" шт. с 48ГБ ОЗУ / 480ГБ SSD"&amp;CHAR(10)&amp;CHAR(10)&amp;" или "&amp;CHAR(10)&amp;CHAR(10)&amp;MAX(2,ROUNDUP(($C$10/3),0)+1)&amp;" шт. при 128ГБ и более ОЗУ / 1,5ТБ и более SSD"&amp;CHAR(10)&amp;CHAR(10)&amp;"Рекомендуется вычислить требуемое количество ресурсов согласно руководству по развертыванию."</f>
        <v>6 шт. с 16ГБ ОЗУ / 240ГБ SSD
 или 
3 шт. с 48ГБ ОЗУ / 480ГБ SSD
 или 
2 шт. при 128ГБ и более ОЗУ / 1,5ТБ и более SSD
Рекомендуется вычислить требуемое количество ресурсов согласно руководству по развертыванию.</v>
      </c>
      <c r="G100" s="20" t="s">
        <v>29</v>
      </c>
      <c r="H100" s="65" t="s">
        <v>261</v>
      </c>
      <c r="I100" s="65">
        <v>4</v>
      </c>
      <c r="J100" s="21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</row>
    <row r="101" spans="1:1024" ht="25.5" x14ac:dyDescent="0.25">
      <c r="A101" s="25" t="s">
        <v>153</v>
      </c>
      <c r="B101" s="31" t="s">
        <v>154</v>
      </c>
      <c r="C101" s="31" t="s">
        <v>155</v>
      </c>
      <c r="D101" s="18" t="s">
        <v>28</v>
      </c>
      <c r="E101" s="18">
        <v>1</v>
      </c>
      <c r="F101" s="19">
        <f t="shared" ref="F101:F122" si="4">E101</f>
        <v>1</v>
      </c>
      <c r="G101" s="20" t="s">
        <v>29</v>
      </c>
      <c r="H101" s="65" t="s">
        <v>262</v>
      </c>
      <c r="I101" s="65">
        <v>1</v>
      </c>
      <c r="J101" s="2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</row>
    <row r="102" spans="1:1024" x14ac:dyDescent="0.25">
      <c r="A102" s="25" t="s">
        <v>156</v>
      </c>
      <c r="B102" s="5" t="s">
        <v>157</v>
      </c>
      <c r="C102" s="5" t="s">
        <v>158</v>
      </c>
      <c r="D102" s="25" t="s">
        <v>28</v>
      </c>
      <c r="E102" s="18">
        <v>1</v>
      </c>
      <c r="F102" s="19">
        <f t="shared" si="4"/>
        <v>1</v>
      </c>
      <c r="G102" s="20" t="s">
        <v>48</v>
      </c>
      <c r="H102" s="65" t="s">
        <v>239</v>
      </c>
      <c r="I102" s="65">
        <v>1</v>
      </c>
      <c r="J102" s="21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</row>
    <row r="103" spans="1:1024" s="37" customFormat="1" ht="12.75" x14ac:dyDescent="0.25">
      <c r="A103" s="25" t="s">
        <v>159</v>
      </c>
      <c r="B103" s="5" t="s">
        <v>33</v>
      </c>
      <c r="C103" s="5" t="s">
        <v>158</v>
      </c>
      <c r="D103" s="25" t="s">
        <v>28</v>
      </c>
      <c r="E103" s="18">
        <v>1</v>
      </c>
      <c r="F103" s="19">
        <f t="shared" si="4"/>
        <v>1</v>
      </c>
      <c r="G103" s="20" t="s">
        <v>48</v>
      </c>
      <c r="H103" s="65" t="s">
        <v>263</v>
      </c>
      <c r="I103" s="65">
        <v>1</v>
      </c>
      <c r="J103" s="21"/>
    </row>
    <row r="104" spans="1:1024" x14ac:dyDescent="0.25">
      <c r="A104" s="25" t="s">
        <v>160</v>
      </c>
      <c r="B104" s="5" t="s">
        <v>35</v>
      </c>
      <c r="C104" s="5" t="s">
        <v>158</v>
      </c>
      <c r="D104" s="25" t="s">
        <v>28</v>
      </c>
      <c r="E104" s="18">
        <v>2</v>
      </c>
      <c r="F104" s="19">
        <f t="shared" si="4"/>
        <v>2</v>
      </c>
      <c r="G104" s="20" t="s">
        <v>48</v>
      </c>
      <c r="H104" s="65" t="s">
        <v>35</v>
      </c>
      <c r="I104" s="65">
        <v>2</v>
      </c>
      <c r="J104" s="21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</row>
    <row r="105" spans="1:1024" x14ac:dyDescent="0.25">
      <c r="A105" s="25" t="s">
        <v>161</v>
      </c>
      <c r="B105" s="5" t="s">
        <v>38</v>
      </c>
      <c r="C105" s="5" t="s">
        <v>158</v>
      </c>
      <c r="D105" s="25" t="s">
        <v>28</v>
      </c>
      <c r="E105" s="18">
        <v>1</v>
      </c>
      <c r="F105" s="19">
        <f t="shared" si="4"/>
        <v>1</v>
      </c>
      <c r="G105" s="20" t="s">
        <v>48</v>
      </c>
      <c r="H105" s="65" t="s">
        <v>38</v>
      </c>
      <c r="I105" s="65">
        <v>1</v>
      </c>
      <c r="J105" s="2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</row>
    <row r="106" spans="1:1024" x14ac:dyDescent="0.25">
      <c r="A106" s="25" t="s">
        <v>162</v>
      </c>
      <c r="B106" s="5" t="s">
        <v>61</v>
      </c>
      <c r="C106" s="5" t="s">
        <v>163</v>
      </c>
      <c r="D106" s="25" t="s">
        <v>28</v>
      </c>
      <c r="E106" s="18">
        <v>1</v>
      </c>
      <c r="F106" s="19">
        <f t="shared" si="4"/>
        <v>1</v>
      </c>
      <c r="G106" s="20" t="s">
        <v>48</v>
      </c>
      <c r="H106" s="65" t="s">
        <v>245</v>
      </c>
      <c r="I106" s="65">
        <v>1</v>
      </c>
      <c r="J106" s="2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</row>
    <row r="107" spans="1:1024" x14ac:dyDescent="0.25">
      <c r="A107" s="25" t="s">
        <v>164</v>
      </c>
      <c r="B107" s="5" t="s">
        <v>46</v>
      </c>
      <c r="C107" s="5" t="s">
        <v>163</v>
      </c>
      <c r="D107" s="25" t="s">
        <v>28</v>
      </c>
      <c r="E107" s="18">
        <v>1</v>
      </c>
      <c r="F107" s="19">
        <f t="shared" si="4"/>
        <v>1</v>
      </c>
      <c r="G107" s="20" t="s">
        <v>48</v>
      </c>
      <c r="H107" s="66" t="s">
        <v>242</v>
      </c>
      <c r="I107" s="66">
        <v>1</v>
      </c>
      <c r="J107" s="2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</row>
    <row r="108" spans="1:1024" s="26" customFormat="1" ht="12.75" x14ac:dyDescent="0.25">
      <c r="A108" s="25" t="s">
        <v>165</v>
      </c>
      <c r="B108" s="5" t="s">
        <v>166</v>
      </c>
      <c r="C108" s="5" t="s">
        <v>163</v>
      </c>
      <c r="D108" s="25" t="s">
        <v>28</v>
      </c>
      <c r="E108" s="18">
        <v>1</v>
      </c>
      <c r="F108" s="19">
        <f t="shared" si="4"/>
        <v>1</v>
      </c>
      <c r="G108" s="20" t="s">
        <v>48</v>
      </c>
      <c r="H108" s="66" t="s">
        <v>243</v>
      </c>
      <c r="I108" s="66">
        <v>1</v>
      </c>
      <c r="J108" s="21"/>
    </row>
    <row r="109" spans="1:1024" ht="51" x14ac:dyDescent="0.25">
      <c r="A109" s="25" t="s">
        <v>167</v>
      </c>
      <c r="B109" s="5" t="s">
        <v>57</v>
      </c>
      <c r="C109" s="5" t="s">
        <v>58</v>
      </c>
      <c r="D109" s="25" t="s">
        <v>28</v>
      </c>
      <c r="E109" s="18">
        <v>4</v>
      </c>
      <c r="F109" s="19">
        <f t="shared" si="4"/>
        <v>4</v>
      </c>
      <c r="G109" s="20" t="s">
        <v>29</v>
      </c>
      <c r="H109" s="21" t="s">
        <v>57</v>
      </c>
      <c r="I109" s="21">
        <v>4</v>
      </c>
      <c r="J109" s="21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</row>
    <row r="110" spans="1:1024" ht="76.5" x14ac:dyDescent="0.25">
      <c r="A110" s="25" t="s">
        <v>168</v>
      </c>
      <c r="B110" s="31" t="s">
        <v>169</v>
      </c>
      <c r="C110" s="5" t="s">
        <v>170</v>
      </c>
      <c r="D110" s="25" t="s">
        <v>28</v>
      </c>
      <c r="E110" s="18">
        <v>1</v>
      </c>
      <c r="F110" s="19">
        <f t="shared" si="4"/>
        <v>1</v>
      </c>
      <c r="G110" s="18" t="s">
        <v>64</v>
      </c>
      <c r="H110" s="21" t="s">
        <v>269</v>
      </c>
      <c r="I110" s="21">
        <v>1</v>
      </c>
      <c r="J110" s="2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</row>
    <row r="111" spans="1:1024" ht="38.25" x14ac:dyDescent="0.25">
      <c r="A111" s="25" t="s">
        <v>171</v>
      </c>
      <c r="B111" s="5" t="s">
        <v>172</v>
      </c>
      <c r="C111" s="31" t="s">
        <v>173</v>
      </c>
      <c r="D111" s="25" t="s">
        <v>28</v>
      </c>
      <c r="E111" s="18">
        <v>1</v>
      </c>
      <c r="F111" s="19">
        <f t="shared" si="4"/>
        <v>1</v>
      </c>
      <c r="G111" s="20" t="s">
        <v>48</v>
      </c>
      <c r="H111" s="21" t="s">
        <v>264</v>
      </c>
      <c r="I111" s="21">
        <v>1</v>
      </c>
      <c r="J111" s="2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</row>
    <row r="112" spans="1:1024" ht="25.5" x14ac:dyDescent="0.25">
      <c r="A112" s="25" t="s">
        <v>174</v>
      </c>
      <c r="B112" s="38" t="s">
        <v>175</v>
      </c>
      <c r="C112" s="39" t="s">
        <v>176</v>
      </c>
      <c r="D112" s="40" t="s">
        <v>28</v>
      </c>
      <c r="E112" s="41">
        <v>1</v>
      </c>
      <c r="F112" s="19">
        <f t="shared" si="4"/>
        <v>1</v>
      </c>
      <c r="G112" s="18" t="s">
        <v>64</v>
      </c>
      <c r="H112" s="21" t="s">
        <v>38</v>
      </c>
      <c r="I112" s="21">
        <v>1</v>
      </c>
      <c r="J112" s="21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</row>
    <row r="113" spans="1:1024" ht="51" x14ac:dyDescent="0.25">
      <c r="A113" s="25" t="s">
        <v>177</v>
      </c>
      <c r="B113" s="42" t="s">
        <v>178</v>
      </c>
      <c r="C113" s="43" t="s">
        <v>179</v>
      </c>
      <c r="D113" s="44" t="s">
        <v>28</v>
      </c>
      <c r="E113" s="45">
        <v>2</v>
      </c>
      <c r="F113" s="19">
        <f t="shared" si="4"/>
        <v>2</v>
      </c>
      <c r="G113" s="20" t="s">
        <v>48</v>
      </c>
      <c r="H113" s="67" t="s">
        <v>178</v>
      </c>
      <c r="I113" s="67">
        <v>2</v>
      </c>
      <c r="J113" s="21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</row>
    <row r="114" spans="1:1024" ht="63.75" x14ac:dyDescent="0.25">
      <c r="A114" s="25" t="s">
        <v>180</v>
      </c>
      <c r="B114" s="5" t="s">
        <v>181</v>
      </c>
      <c r="C114" s="31" t="s">
        <v>182</v>
      </c>
      <c r="D114" s="25" t="s">
        <v>28</v>
      </c>
      <c r="E114" s="18">
        <v>2</v>
      </c>
      <c r="F114" s="19">
        <f t="shared" si="4"/>
        <v>2</v>
      </c>
      <c r="G114" s="18" t="s">
        <v>64</v>
      </c>
      <c r="H114" s="67" t="s">
        <v>181</v>
      </c>
      <c r="I114" s="67">
        <v>2</v>
      </c>
      <c r="J114" s="21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</row>
    <row r="115" spans="1:1024" ht="30" x14ac:dyDescent="0.25">
      <c r="A115" s="25" t="s">
        <v>183</v>
      </c>
      <c r="B115" s="5" t="s">
        <v>184</v>
      </c>
      <c r="C115" s="46" t="s">
        <v>185</v>
      </c>
      <c r="D115" s="25" t="s">
        <v>28</v>
      </c>
      <c r="E115" s="18">
        <v>1</v>
      </c>
      <c r="F115" s="19">
        <f t="shared" si="4"/>
        <v>1</v>
      </c>
      <c r="G115" s="18" t="s">
        <v>64</v>
      </c>
      <c r="H115" s="67" t="s">
        <v>184</v>
      </c>
      <c r="I115" s="67">
        <v>1</v>
      </c>
      <c r="J115" s="21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</row>
    <row r="116" spans="1:1024" ht="63.75" x14ac:dyDescent="0.25">
      <c r="A116" s="25" t="s">
        <v>186</v>
      </c>
      <c r="B116" s="5" t="s">
        <v>187</v>
      </c>
      <c r="C116" s="31" t="s">
        <v>188</v>
      </c>
      <c r="D116" s="18" t="s">
        <v>28</v>
      </c>
      <c r="E116" s="18">
        <v>1</v>
      </c>
      <c r="F116" s="19">
        <f t="shared" si="4"/>
        <v>1</v>
      </c>
      <c r="G116" s="20" t="s">
        <v>48</v>
      </c>
      <c r="H116" s="67" t="s">
        <v>187</v>
      </c>
      <c r="I116" s="67">
        <v>1</v>
      </c>
      <c r="J116" s="21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</row>
    <row r="117" spans="1:1024" x14ac:dyDescent="0.25">
      <c r="A117" s="25" t="s">
        <v>189</v>
      </c>
      <c r="B117" s="5" t="s">
        <v>190</v>
      </c>
      <c r="C117" s="31" t="s">
        <v>191</v>
      </c>
      <c r="D117" s="18" t="s">
        <v>28</v>
      </c>
      <c r="E117" s="18">
        <v>4</v>
      </c>
      <c r="F117" s="19">
        <f t="shared" si="4"/>
        <v>4</v>
      </c>
      <c r="G117" s="20" t="s">
        <v>48</v>
      </c>
      <c r="H117" s="67" t="s">
        <v>266</v>
      </c>
      <c r="I117" s="67">
        <v>4</v>
      </c>
      <c r="J117" s="21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</row>
    <row r="118" spans="1:1024" x14ac:dyDescent="0.25">
      <c r="A118" s="25" t="s">
        <v>192</v>
      </c>
      <c r="B118" s="5" t="s">
        <v>193</v>
      </c>
      <c r="C118" s="31" t="s">
        <v>194</v>
      </c>
      <c r="D118" s="18" t="s">
        <v>28</v>
      </c>
      <c r="E118" s="18">
        <v>2</v>
      </c>
      <c r="F118" s="19">
        <f t="shared" si="4"/>
        <v>2</v>
      </c>
      <c r="G118" s="20" t="s">
        <v>48</v>
      </c>
      <c r="H118" s="67" t="s">
        <v>267</v>
      </c>
      <c r="I118" s="67">
        <v>2</v>
      </c>
      <c r="J118" s="21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</row>
    <row r="119" spans="1:1024" ht="25.5" x14ac:dyDescent="0.25">
      <c r="A119" s="25" t="s">
        <v>195</v>
      </c>
      <c r="B119" s="31" t="s">
        <v>196</v>
      </c>
      <c r="C119" s="32" t="s">
        <v>197</v>
      </c>
      <c r="D119" s="18" t="s">
        <v>28</v>
      </c>
      <c r="E119" s="18">
        <v>1</v>
      </c>
      <c r="F119" s="19">
        <f t="shared" si="4"/>
        <v>1</v>
      </c>
      <c r="G119" s="20" t="s">
        <v>48</v>
      </c>
      <c r="H119" s="67" t="s">
        <v>196</v>
      </c>
      <c r="I119" s="67">
        <v>1</v>
      </c>
      <c r="J119" s="21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</row>
    <row r="120" spans="1:1024" x14ac:dyDescent="0.25">
      <c r="A120" s="25" t="s">
        <v>198</v>
      </c>
      <c r="B120" s="31" t="s">
        <v>199</v>
      </c>
      <c r="C120" s="32" t="s">
        <v>200</v>
      </c>
      <c r="D120" s="18" t="s">
        <v>28</v>
      </c>
      <c r="E120" s="18">
        <v>6</v>
      </c>
      <c r="F120" s="19">
        <f t="shared" si="4"/>
        <v>6</v>
      </c>
      <c r="G120" s="18" t="s">
        <v>64</v>
      </c>
      <c r="H120" s="21" t="s">
        <v>59</v>
      </c>
      <c r="I120" s="21">
        <v>6</v>
      </c>
      <c r="J120" s="21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</row>
    <row r="121" spans="1:1024" x14ac:dyDescent="0.25">
      <c r="A121" s="25" t="s">
        <v>201</v>
      </c>
      <c r="B121" s="5" t="s">
        <v>202</v>
      </c>
      <c r="C121" s="31" t="s">
        <v>203</v>
      </c>
      <c r="D121" s="25" t="s">
        <v>28</v>
      </c>
      <c r="E121" s="18">
        <v>2</v>
      </c>
      <c r="F121" s="19">
        <f t="shared" si="4"/>
        <v>2</v>
      </c>
      <c r="G121" s="20" t="s">
        <v>29</v>
      </c>
      <c r="H121" s="69" t="s">
        <v>202</v>
      </c>
      <c r="I121" s="69">
        <v>2</v>
      </c>
      <c r="J121" s="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</row>
    <row r="122" spans="1:1024" x14ac:dyDescent="0.25">
      <c r="A122" s="25" t="s">
        <v>204</v>
      </c>
      <c r="B122" s="38" t="s">
        <v>205</v>
      </c>
      <c r="C122" s="39" t="s">
        <v>203</v>
      </c>
      <c r="D122" s="25" t="s">
        <v>28</v>
      </c>
      <c r="E122" s="18">
        <v>2</v>
      </c>
      <c r="F122" s="19">
        <f t="shared" si="4"/>
        <v>2</v>
      </c>
      <c r="G122" s="20" t="s">
        <v>29</v>
      </c>
      <c r="H122" s="69" t="s">
        <v>205</v>
      </c>
      <c r="I122" s="69">
        <v>2</v>
      </c>
      <c r="J122" s="21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</row>
    <row r="123" spans="1:1024" ht="25.5" x14ac:dyDescent="0.25">
      <c r="A123" s="25"/>
      <c r="B123" s="39" t="s">
        <v>206</v>
      </c>
      <c r="C123" s="39" t="s">
        <v>207</v>
      </c>
      <c r="D123" s="25" t="s">
        <v>28</v>
      </c>
      <c r="E123" s="18">
        <v>1</v>
      </c>
      <c r="F123" s="19">
        <v>3</v>
      </c>
      <c r="G123" s="20" t="s">
        <v>29</v>
      </c>
      <c r="H123" s="21" t="s">
        <v>265</v>
      </c>
      <c r="I123" s="21">
        <v>3</v>
      </c>
      <c r="J123" s="21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</row>
    <row r="124" spans="1:1024" x14ac:dyDescent="0.25">
      <c r="A124" s="25"/>
      <c r="B124" s="38" t="s">
        <v>208</v>
      </c>
      <c r="C124" s="39" t="s">
        <v>207</v>
      </c>
      <c r="D124" s="25" t="s">
        <v>28</v>
      </c>
      <c r="E124" s="18">
        <v>1</v>
      </c>
      <c r="F124" s="19">
        <v>1</v>
      </c>
      <c r="G124" s="68" t="s">
        <v>64</v>
      </c>
      <c r="H124" s="21" t="s">
        <v>209</v>
      </c>
      <c r="I124" s="21">
        <v>1</v>
      </c>
      <c r="J124" s="21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</row>
    <row r="125" spans="1:1024" ht="13.9" customHeight="1" x14ac:dyDescent="0.25">
      <c r="A125" s="74" t="s">
        <v>210</v>
      </c>
      <c r="B125" s="74"/>
      <c r="C125" s="74"/>
      <c r="D125" s="74"/>
      <c r="E125" s="74"/>
      <c r="F125" s="74"/>
      <c r="G125" s="74"/>
      <c r="H125" s="74"/>
      <c r="I125" s="74"/>
      <c r="J125" s="74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</row>
    <row r="126" spans="1:1024" s="16" customFormat="1" ht="51" x14ac:dyDescent="0.25">
      <c r="A126" s="13" t="s">
        <v>15</v>
      </c>
      <c r="B126" s="14" t="s">
        <v>16</v>
      </c>
      <c r="C126" s="13" t="s">
        <v>17</v>
      </c>
      <c r="D126" s="13" t="s">
        <v>18</v>
      </c>
      <c r="E126" s="13" t="s">
        <v>19</v>
      </c>
      <c r="F126" s="13" t="s">
        <v>20</v>
      </c>
      <c r="G126" s="13" t="s">
        <v>21</v>
      </c>
      <c r="H126" s="15" t="s">
        <v>22</v>
      </c>
      <c r="I126" s="15" t="s">
        <v>23</v>
      </c>
      <c r="J126" s="13" t="s">
        <v>24</v>
      </c>
      <c r="K126"/>
      <c r="AMJ126"/>
    </row>
    <row r="127" spans="1:1024" ht="25.5" x14ac:dyDescent="0.25">
      <c r="A127" s="25" t="s">
        <v>211</v>
      </c>
      <c r="B127" s="24" t="s">
        <v>212</v>
      </c>
      <c r="C127" s="47" t="s">
        <v>213</v>
      </c>
      <c r="D127" s="34" t="s">
        <v>28</v>
      </c>
      <c r="E127" s="34">
        <v>1</v>
      </c>
      <c r="F127" s="48">
        <f>E127</f>
        <v>1</v>
      </c>
      <c r="G127" s="5"/>
      <c r="H127" s="49"/>
      <c r="I127" s="49"/>
      <c r="J127" s="49"/>
    </row>
    <row r="128" spans="1:1024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</row>
    <row r="129" spans="1:10" ht="13.9" customHeight="1" x14ac:dyDescent="0.25">
      <c r="A129" s="70" t="s">
        <v>214</v>
      </c>
      <c r="B129" s="70"/>
      <c r="C129" s="70"/>
      <c r="D129" s="70"/>
      <c r="E129" s="70"/>
      <c r="F129" s="70"/>
      <c r="G129" s="70"/>
      <c r="H129" s="70"/>
      <c r="I129" s="70"/>
      <c r="J129" s="70"/>
    </row>
    <row r="130" spans="1:10" ht="25.5" x14ac:dyDescent="0.25">
      <c r="A130" s="13" t="s">
        <v>15</v>
      </c>
      <c r="B130" s="14" t="s">
        <v>16</v>
      </c>
      <c r="C130" s="13" t="s">
        <v>17</v>
      </c>
      <c r="D130" s="13"/>
      <c r="E130" s="13"/>
      <c r="F130" s="13"/>
      <c r="G130" s="13"/>
      <c r="H130" s="13"/>
      <c r="I130" s="13"/>
      <c r="J130" s="13" t="s">
        <v>24</v>
      </c>
    </row>
    <row r="131" spans="1:10" ht="13.9" customHeight="1" x14ac:dyDescent="0.25">
      <c r="A131" s="25" t="s">
        <v>215</v>
      </c>
      <c r="B131" s="50" t="s">
        <v>216</v>
      </c>
      <c r="C131" s="32" t="s">
        <v>217</v>
      </c>
      <c r="D131" s="5"/>
      <c r="E131" s="13"/>
      <c r="F131" s="13"/>
      <c r="G131" s="20" t="s">
        <v>29</v>
      </c>
      <c r="H131" s="78" t="s">
        <v>218</v>
      </c>
      <c r="I131" s="78"/>
      <c r="J131" s="79"/>
    </row>
    <row r="132" spans="1:10" ht="63.75" x14ac:dyDescent="0.25">
      <c r="A132" s="25" t="s">
        <v>219</v>
      </c>
      <c r="B132" s="50" t="s">
        <v>220</v>
      </c>
      <c r="C132" s="32" t="s">
        <v>221</v>
      </c>
      <c r="D132" s="5"/>
      <c r="E132" s="13"/>
      <c r="F132" s="13"/>
      <c r="G132" s="68" t="s">
        <v>64</v>
      </c>
      <c r="H132" s="78" t="s">
        <v>222</v>
      </c>
      <c r="I132" s="78"/>
      <c r="J132" s="79"/>
    </row>
    <row r="133" spans="1:10" x14ac:dyDescent="0.25">
      <c r="A133" s="25" t="s">
        <v>223</v>
      </c>
      <c r="B133" s="50" t="s">
        <v>224</v>
      </c>
      <c r="C133" s="32" t="s">
        <v>225</v>
      </c>
      <c r="D133" s="5"/>
      <c r="E133" s="13"/>
      <c r="F133" s="13"/>
      <c r="G133" s="20" t="s">
        <v>29</v>
      </c>
      <c r="H133" s="78" t="s">
        <v>59</v>
      </c>
      <c r="I133" s="78"/>
      <c r="J133" s="79"/>
    </row>
    <row r="134" spans="1:10" ht="25.5" x14ac:dyDescent="0.25">
      <c r="A134" s="25" t="s">
        <v>226</v>
      </c>
      <c r="B134" s="50" t="s">
        <v>227</v>
      </c>
      <c r="C134" s="32" t="s">
        <v>228</v>
      </c>
      <c r="D134" s="5"/>
      <c r="E134" s="13"/>
      <c r="F134" s="13"/>
      <c r="G134" s="20" t="s">
        <v>48</v>
      </c>
      <c r="H134" s="78" t="s">
        <v>218</v>
      </c>
      <c r="I134" s="78"/>
      <c r="J134" s="79"/>
    </row>
    <row r="135" spans="1:10" ht="51" x14ac:dyDescent="0.25">
      <c r="A135" s="25" t="s">
        <v>229</v>
      </c>
      <c r="B135" s="50" t="s">
        <v>230</v>
      </c>
      <c r="C135" s="32" t="s">
        <v>231</v>
      </c>
      <c r="D135" s="5"/>
      <c r="E135" s="13"/>
      <c r="F135" s="13"/>
      <c r="G135" s="20" t="s">
        <v>29</v>
      </c>
      <c r="H135" s="78" t="s">
        <v>218</v>
      </c>
      <c r="I135" s="78"/>
      <c r="J135" s="79"/>
    </row>
    <row r="136" spans="1:10" ht="25.5" x14ac:dyDescent="0.25">
      <c r="A136" s="25" t="s">
        <v>232</v>
      </c>
      <c r="B136" s="50" t="s">
        <v>233</v>
      </c>
      <c r="C136" s="32" t="s">
        <v>234</v>
      </c>
      <c r="D136" s="5"/>
      <c r="E136" s="13"/>
      <c r="F136" s="13"/>
      <c r="G136" s="20" t="s">
        <v>29</v>
      </c>
      <c r="H136" s="78" t="s">
        <v>268</v>
      </c>
      <c r="I136" s="78"/>
      <c r="J136" s="79"/>
    </row>
  </sheetData>
  <mergeCells count="27">
    <mergeCell ref="A13:E13"/>
    <mergeCell ref="F13:J13"/>
    <mergeCell ref="A14:J14"/>
    <mergeCell ref="A15:J15"/>
    <mergeCell ref="A16:J16"/>
    <mergeCell ref="A29:J29"/>
    <mergeCell ref="A35:J35"/>
    <mergeCell ref="A44:J44"/>
    <mergeCell ref="A48:J48"/>
    <mergeCell ref="A49:J49"/>
    <mergeCell ref="A50:J50"/>
    <mergeCell ref="A57:J57"/>
    <mergeCell ref="A64:J64"/>
    <mergeCell ref="A68:J68"/>
    <mergeCell ref="A72:J72"/>
    <mergeCell ref="A73:J73"/>
    <mergeCell ref="A74:J74"/>
    <mergeCell ref="A81:J81"/>
    <mergeCell ref="A88:J88"/>
    <mergeCell ref="A92:J92"/>
    <mergeCell ref="A129:J129"/>
    <mergeCell ref="J131:J136"/>
    <mergeCell ref="A96:J96"/>
    <mergeCell ref="A97:J97"/>
    <mergeCell ref="A98:J98"/>
    <mergeCell ref="A125:J125"/>
    <mergeCell ref="A128:J128"/>
  </mergeCells>
  <pageMargins left="0.23622047244094491" right="0.23622047244094491" top="0.15748031496062992" bottom="0.15748031496062992" header="0" footer="0"/>
  <pageSetup paperSize="9" scale="61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Чекалин С. С.</cp:lastModifiedBy>
  <cp:revision>66</cp:revision>
  <cp:lastPrinted>2019-04-19T08:08:59Z</cp:lastPrinted>
  <dcterms:created xsi:type="dcterms:W3CDTF">2006-09-16T00:00:00Z</dcterms:created>
  <dcterms:modified xsi:type="dcterms:W3CDTF">2019-04-19T08:09:36Z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